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09-销售订单\"/>
    </mc:Choice>
  </mc:AlternateContent>
  <xr:revisionPtr revIDLastSave="0" documentId="13_ncr:1_{966E9D12-E272-4845-942B-0DC6B6DCCE99}" xr6:coauthVersionLast="45" xr6:coauthVersionMax="45" xr10:uidLastSave="{00000000-0000-0000-0000-000000000000}"/>
  <bookViews>
    <workbookView xWindow="-120" yWindow="-120" windowWidth="29040" windowHeight="15840" tabRatio="790" activeTab="1" xr2:uid="{00000000-000D-0000-FFFF-FFFF00000000}"/>
  </bookViews>
  <sheets>
    <sheet name="常规" sheetId="84" r:id="rId1"/>
    <sheet name="滞箱费项目" sheetId="85" r:id="rId2"/>
    <sheet name="审批" sheetId="96" r:id="rId3"/>
    <sheet name="快递信息" sheetId="95" r:id="rId4"/>
    <sheet name="附件" sheetId="97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7" i="85" l="1"/>
  <c r="O17" i="85"/>
  <c r="P17" i="85"/>
  <c r="O13" i="85"/>
  <c r="K13" i="85"/>
  <c r="L13" i="85"/>
  <c r="P13" i="85"/>
  <c r="O14" i="85"/>
  <c r="P14" i="85"/>
  <c r="O15" i="85"/>
  <c r="L15" i="85"/>
  <c r="P15" i="85"/>
  <c r="O16" i="85"/>
  <c r="L16" i="85"/>
  <c r="P16" i="85"/>
  <c r="C9" i="85"/>
  <c r="K15" i="85"/>
  <c r="K14" i="85"/>
  <c r="I32" i="84"/>
  <c r="I31" i="84"/>
  <c r="A1" i="97"/>
  <c r="A1" i="96"/>
  <c r="A1" i="95"/>
  <c r="A1" i="85"/>
  <c r="A1" i="84"/>
</calcChain>
</file>

<file path=xl/sharedStrings.xml><?xml version="1.0" encoding="utf-8"?>
<sst xmlns="http://schemas.openxmlformats.org/spreadsheetml/2006/main" count="216" uniqueCount="143">
  <si>
    <t>位置</t>
  </si>
  <si>
    <t>表类型</t>
  </si>
  <si>
    <t>未取消</t>
  </si>
  <si>
    <t>取消</t>
  </si>
  <si>
    <t>提交</t>
  </si>
  <si>
    <t>保存</t>
  </si>
  <si>
    <t>返回</t>
  </si>
  <si>
    <t>常规</t>
  </si>
  <si>
    <t>199999929282****</t>
  </si>
  <si>
    <t>张三</t>
  </si>
  <si>
    <t>102993939383902020291A</t>
  </si>
  <si>
    <t>+86 188-0000-0000</t>
  </si>
  <si>
    <t>基本信息</t>
  </si>
  <si>
    <t>结算与发票信息</t>
  </si>
  <si>
    <t>状态：</t>
  </si>
  <si>
    <t>准备中</t>
  </si>
  <si>
    <t>取消状态：</t>
  </si>
  <si>
    <t>审批状态：</t>
  </si>
  <si>
    <t>未开始</t>
  </si>
  <si>
    <t>结算单编号：</t>
  </si>
  <si>
    <t>结算单描述：</t>
  </si>
  <si>
    <t>取消原因：</t>
  </si>
  <si>
    <t>更改信息</t>
  </si>
  <si>
    <t>创建人：</t>
  </si>
  <si>
    <t>***</t>
  </si>
  <si>
    <t>创建时间：</t>
  </si>
  <si>
    <t>yyyy-mm-dd hh:mm</t>
  </si>
  <si>
    <t>更改人：</t>
  </si>
  <si>
    <t>确认信息</t>
  </si>
  <si>
    <t>更改时间：</t>
  </si>
  <si>
    <t>结算单确认日期：</t>
  </si>
  <si>
    <t>结算单确认凭证</t>
  </si>
  <si>
    <t>上传</t>
  </si>
  <si>
    <t>导出EXCEL</t>
    <phoneticPr fontId="17" type="noConversion"/>
  </si>
  <si>
    <t>行号</t>
    <phoneticPr fontId="17" type="noConversion"/>
  </si>
  <si>
    <t>o</t>
    <phoneticPr fontId="17" type="noConversion"/>
  </si>
  <si>
    <t>******</t>
    <phoneticPr fontId="17" type="noConversion"/>
  </si>
  <si>
    <r>
      <t>客户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</si>
  <si>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联系人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</si>
  <si>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zihong.liu@***f.com</t>
    <phoneticPr fontId="17" type="noConversion"/>
  </si>
  <si>
    <t>C100428 - ******有限公司</t>
  </si>
  <si>
    <t>C100428 - ******有限公司</t>
    <phoneticPr fontId="17" type="noConversion"/>
  </si>
  <si>
    <t>客户</t>
    <phoneticPr fontId="17" type="noConversion"/>
  </si>
  <si>
    <t>收货方</t>
    <phoneticPr fontId="17" type="noConversion"/>
  </si>
  <si>
    <r>
      <t>客户(收货方)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</si>
  <si>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收货地址：</t>
    <phoneticPr fontId="17" type="noConversion"/>
  </si>
  <si>
    <t>大亚湾石化大道</t>
    <phoneticPr fontId="17" type="noConversion"/>
  </si>
  <si>
    <t>广东/惠州/惠阳</t>
    <phoneticPr fontId="17" type="noConversion"/>
  </si>
  <si>
    <t>CN-中国</t>
    <phoneticPr fontId="17" type="noConversion"/>
  </si>
  <si>
    <t>收票方</t>
    <phoneticPr fontId="17" type="noConversion"/>
  </si>
  <si>
    <r>
      <t>收票地址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</si>
  <si>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联系人(收票)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</si>
  <si>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客户(收票方)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</si>
  <si>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开票信息</t>
    <phoneticPr fontId="17" type="noConversion"/>
  </si>
  <si>
    <r>
      <t>客户(开票)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</si>
  <si>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统一社会信用代码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</si>
  <si>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注册地址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</si>
  <si>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银行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</si>
  <si>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银行账号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</si>
  <si>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中国银行</t>
    <phoneticPr fontId="17" type="noConversion"/>
  </si>
  <si>
    <t>10299393938</t>
    <phoneticPr fontId="17" type="noConversion"/>
  </si>
  <si>
    <t>加载</t>
    <phoneticPr fontId="17" type="noConversion"/>
  </si>
  <si>
    <r>
      <t>客户合同编号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</si>
  <si>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客户合同有效期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</si>
  <si>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 xml:space="preserve">2020/01/01 - 2020/12/31 </t>
    <phoneticPr fontId="17" type="noConversion"/>
  </si>
  <si>
    <t>结算单类型：</t>
    <phoneticPr fontId="17" type="noConversion"/>
  </si>
  <si>
    <t>滞箱费</t>
    <phoneticPr fontId="17" type="noConversion"/>
  </si>
  <si>
    <r>
      <t>销售负责人(客户)</t>
    </r>
    <r>
      <rPr>
        <sz val="10"/>
        <color rgb="FFFF0000"/>
        <rFont val="微软雅黑"/>
        <family val="2"/>
        <charset val="134"/>
      </rPr>
      <t>*</t>
    </r>
    <phoneticPr fontId="17" type="noConversion"/>
  </si>
  <si>
    <r>
      <t>上游客服负责人(收货方)</t>
    </r>
    <r>
      <rPr>
        <sz val="10"/>
        <color rgb="FFFF0000"/>
        <rFont val="微软雅黑"/>
        <family val="2"/>
        <charset val="134"/>
      </rPr>
      <t>*</t>
    </r>
    <phoneticPr fontId="17" type="noConversion"/>
  </si>
  <si>
    <t>E0019-张三</t>
    <phoneticPr fontId="17" type="noConversion"/>
  </si>
  <si>
    <t>E0022-李四</t>
    <phoneticPr fontId="17" type="noConversion"/>
  </si>
  <si>
    <t>SAP客户发票草稿编号：</t>
    <phoneticPr fontId="17" type="noConversion"/>
  </si>
  <si>
    <t>SAP客户发票编号：</t>
    <phoneticPr fontId="17" type="noConversion"/>
  </si>
  <si>
    <t>付款条件：</t>
    <phoneticPr fontId="17" type="noConversion"/>
  </si>
  <si>
    <t>结算总折扣：</t>
    <phoneticPr fontId="17" type="noConversion"/>
  </si>
  <si>
    <t>税：</t>
    <phoneticPr fontId="17" type="noConversion"/>
  </si>
  <si>
    <t>结算总金额：</t>
    <phoneticPr fontId="17" type="noConversion"/>
  </si>
  <si>
    <t>60天到期全额付款</t>
    <phoneticPr fontId="17" type="noConversion"/>
  </si>
  <si>
    <t>结算单提交日期：</t>
    <phoneticPr fontId="17" type="noConversion"/>
  </si>
  <si>
    <t>客户发票开票日期：</t>
    <phoneticPr fontId="17" type="noConversion"/>
  </si>
  <si>
    <t>注释</t>
    <phoneticPr fontId="17" type="noConversion"/>
  </si>
  <si>
    <t>内部注释：</t>
    <phoneticPr fontId="17" type="noConversion"/>
  </si>
  <si>
    <t>外部注释：</t>
    <phoneticPr fontId="17" type="noConversion"/>
  </si>
  <si>
    <t>客户结算单/内容页/常规</t>
    <phoneticPr fontId="17" type="noConversion"/>
  </si>
  <si>
    <t>滞箱费项目</t>
  </si>
  <si>
    <t>滞箱费项目</t>
    <phoneticPr fontId="17" type="noConversion"/>
  </si>
  <si>
    <t>销售订单/客户结算单</t>
    <phoneticPr fontId="17" type="noConversion"/>
  </si>
  <si>
    <t>客户结算单/内容页/滞箱费项目</t>
    <phoneticPr fontId="17" type="noConversion"/>
  </si>
  <si>
    <t>运单号</t>
    <phoneticPr fontId="17" type="noConversion"/>
  </si>
  <si>
    <t>发货日期</t>
    <phoneticPr fontId="17" type="noConversion"/>
  </si>
  <si>
    <t>物料(箱型）</t>
    <phoneticPr fontId="17" type="noConversion"/>
  </si>
  <si>
    <t>箱号</t>
    <phoneticPr fontId="17" type="noConversion"/>
  </si>
  <si>
    <t>ET03010313128830</t>
    <phoneticPr fontId="17" type="noConversion"/>
  </si>
  <si>
    <t>ET03010388711111</t>
    <phoneticPr fontId="17" type="noConversion"/>
  </si>
  <si>
    <t>M000036-易通箱/TransFold ETP100/1150L</t>
    <phoneticPr fontId="17" type="noConversion"/>
  </si>
  <si>
    <t>M000038-易通箱/TransFold ET3/1150L</t>
    <phoneticPr fontId="17" type="noConversion"/>
  </si>
  <si>
    <t>回收日期</t>
    <phoneticPr fontId="17" type="noConversion"/>
  </si>
  <si>
    <t>结算单期间至</t>
    <phoneticPr fontId="17" type="noConversion"/>
  </si>
  <si>
    <t>租期阈值</t>
    <phoneticPr fontId="17" type="noConversion"/>
  </si>
  <si>
    <t>未税单价</t>
    <phoneticPr fontId="17" type="noConversion"/>
  </si>
  <si>
    <t>税率</t>
    <phoneticPr fontId="17" type="noConversion"/>
  </si>
  <si>
    <t>含税单价</t>
    <phoneticPr fontId="17" type="noConversion"/>
  </si>
  <si>
    <t>行总金额</t>
    <phoneticPr fontId="17" type="noConversion"/>
  </si>
  <si>
    <t>折扣金额：</t>
    <phoneticPr fontId="17" type="noConversion"/>
  </si>
  <si>
    <t>超期滞箱时间</t>
    <phoneticPr fontId="17" type="noConversion"/>
  </si>
  <si>
    <t>最近超期结算日期</t>
    <phoneticPr fontId="17" type="noConversion"/>
  </si>
  <si>
    <t>占箱时间</t>
    <phoneticPr fontId="17" type="noConversion"/>
  </si>
  <si>
    <t>附件</t>
  </si>
  <si>
    <t>搜索</t>
  </si>
  <si>
    <t>添加行</t>
  </si>
  <si>
    <t>删除</t>
  </si>
  <si>
    <r>
      <rPr>
        <sz val="10"/>
        <color theme="1"/>
        <rFont val="微软雅黑"/>
        <family val="2"/>
        <charset val="134"/>
      </rPr>
      <t>金税发票号</t>
    </r>
    <r>
      <rPr>
        <b/>
        <sz val="10"/>
        <color rgb="FFFF0000"/>
        <rFont val="微软雅黑"/>
        <family val="2"/>
        <charset val="134"/>
      </rPr>
      <t>*</t>
    </r>
  </si>
  <si>
    <t>备注</t>
  </si>
  <si>
    <t>01217494</t>
  </si>
  <si>
    <t>01217495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</si>
  <si>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1. 搜索框，搜索项目=金税发票号
2. 这里的必填字段：在提交审批时必填，保存时非必填</t>
    </r>
  </si>
  <si>
    <t>标准样式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</si>
  <si>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phoneticPr fontId="17" type="noConversion"/>
  </si>
  <si>
    <t>审批记录</t>
    <phoneticPr fontId="17" type="noConversion"/>
  </si>
  <si>
    <t>客户结算单/内容页/审批记录</t>
    <phoneticPr fontId="17" type="noConversion"/>
  </si>
  <si>
    <t>快递信息</t>
    <phoneticPr fontId="17" type="noConversion"/>
  </si>
  <si>
    <r>
      <t>快递日期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</si>
  <si>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r>
      <t>快递公司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</si>
  <si>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r>
      <t>快递单号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</si>
  <si>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t>顺丰</t>
    <phoneticPr fontId="17" type="noConversion"/>
  </si>
  <si>
    <t>4324325</t>
    <phoneticPr fontId="17" type="noConversion"/>
  </si>
  <si>
    <t>4324326</t>
    <phoneticPr fontId="17" type="noConversion"/>
  </si>
  <si>
    <t>客户结算单/内容页/附件</t>
    <phoneticPr fontId="17" type="noConversion"/>
  </si>
  <si>
    <t>客户结算单/内容页/快递信息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</si>
  <si>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>审批流：客户销售负责人审批</t>
    </r>
    <phoneticPr fontId="17" type="noConversion"/>
  </si>
  <si>
    <t>结算规则</t>
    <phoneticPr fontId="17" type="noConversion"/>
  </si>
  <si>
    <t>SRD0001</t>
    <phoneticPr fontId="17" type="noConversion"/>
  </si>
  <si>
    <t>结算物料：</t>
    <phoneticPr fontId="17" type="noConversion"/>
  </si>
  <si>
    <t>M000003-易通箱滞箱费</t>
    <phoneticPr fontId="17" type="noConversion"/>
  </si>
  <si>
    <t>合同编号</t>
    <phoneticPr fontId="17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</si>
  <si>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返回按钮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2. 保存按钮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3. 取消按钮</t>
    </r>
    <r>
      <rPr>
        <sz val="10"/>
        <color theme="1"/>
        <rFont val="微软雅黑"/>
        <family val="2"/>
        <charset val="134"/>
      </rPr>
      <t>：</t>
    </r>
    <r>
      <rPr>
        <sz val="10"/>
        <rFont val="微软雅黑"/>
        <family val="2"/>
        <charset val="134"/>
      </rPr>
      <t>如果存在结算期间至大于当前单据的滞箱费结算单，则无法取消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4. 提交按钮</t>
    </r>
    <r>
      <rPr>
        <sz val="10"/>
        <color theme="1"/>
        <rFont val="微软雅黑"/>
        <family val="2"/>
        <charset val="134"/>
      </rPr>
      <t>：无变更</t>
    </r>
    <r>
      <rPr>
        <b/>
        <sz val="12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6. 财务记账逻辑
</t>
    </r>
    <r>
      <rPr>
        <sz val="10"/>
        <rFont val="微软雅黑"/>
        <family val="2"/>
        <charset val="134"/>
      </rPr>
      <t xml:space="preserve">    (1) M000003-滞箱费，与租赁费科目一致
</t>
    </r>
    <r>
      <rPr>
        <b/>
        <sz val="10"/>
        <rFont val="微软雅黑"/>
        <family val="2"/>
        <charset val="134"/>
      </rPr>
      <t>7. 预览功能</t>
    </r>
    <r>
      <rPr>
        <sz val="10"/>
        <rFont val="微软雅黑"/>
        <family val="2"/>
        <charset val="134"/>
      </rPr>
      <t xml:space="preserve">：
    </t>
    </r>
    <r>
      <rPr>
        <strike/>
        <sz val="10"/>
        <color rgb="FF7030A0"/>
        <rFont val="微软雅黑"/>
        <family val="2"/>
        <charset val="134"/>
      </rPr>
      <t>(1) 滞箱费结算暂时没有预览功能，所以滞箱费类结算单不能点击预览按钮</t>
    </r>
    <r>
      <rPr>
        <b/>
        <sz val="12"/>
        <color rgb="FFFF0000"/>
        <rFont val="微软雅黑"/>
        <family val="2"/>
        <charset val="134"/>
      </rPr>
      <t xml:space="preserve">
</t>
    </r>
    <r>
      <rPr>
        <sz val="10"/>
        <color rgb="FF7030A0"/>
        <rFont val="微软雅黑"/>
        <family val="2"/>
        <charset val="134"/>
      </rPr>
      <t xml:space="preserve">   与其他结算单 PDF 类似，但需要把合同编号放到明细行里。明细行有以下字段：行号、箱号、发货日期、最近超期结算日期、回收日期、租期阈值、占箱时间、超期滞箱时间、未税单价、税率、含税单价、行总额、合同编号</t>
    </r>
    <phoneticPr fontId="17" type="noConversion"/>
  </si>
  <si>
    <r>
      <t>结算单期间自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</si>
  <si>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结算单期间至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</si>
  <si>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 - 仅显示有功能变更部分：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客户(收票方)
</t>
    </r>
    <r>
      <rPr>
        <sz val="10"/>
        <color theme="1"/>
        <rFont val="微软雅黑"/>
        <family val="2"/>
        <charset val="134"/>
      </rPr>
      <t xml:space="preserve">    (1) 默认值=客户
</t>
    </r>
    <r>
      <rPr>
        <b/>
        <sz val="10"/>
        <color theme="1"/>
        <rFont val="微软雅黑"/>
        <family val="2"/>
        <charset val="134"/>
      </rPr>
      <t>2. 结算单期间自</t>
    </r>
    <r>
      <rPr>
        <sz val="10"/>
        <color theme="1"/>
        <rFont val="微软雅黑"/>
        <family val="2"/>
        <charset val="134"/>
      </rPr>
      <t xml:space="preserve">
</t>
    </r>
    <r>
      <rPr>
        <strike/>
        <sz val="10"/>
        <color rgb="FF7030A0"/>
        <rFont val="微软雅黑"/>
        <family val="2"/>
        <charset val="134"/>
      </rPr>
      <t xml:space="preserve">    (1) 结算期间自默认值=2019-12-01且不可修改</t>
    </r>
    <r>
      <rPr>
        <sz val="10"/>
        <color rgb="FF7030A0"/>
        <rFont val="微软雅黑"/>
        <family val="2"/>
        <charset val="134"/>
      </rPr>
      <t xml:space="preserve">
    (1) 结算期间自最小值为2019-12-01，但可修改；只有新建时可以编辑，保存后不可修改；
    (2) 显示问号批注：注意！如果这是该客户的第一笔滞箱费结算单，请保证收取滞箱费的起始日期的正确性，一旦单据完成，该日期之前的所有滞箱费都不能再被结算！
</t>
    </r>
    <r>
      <rPr>
        <b/>
        <sz val="10"/>
        <rFont val="微软雅黑"/>
        <family val="2"/>
        <charset val="134"/>
      </rPr>
      <t xml:space="preserve">3. 结算单期间至： 
    </t>
    </r>
    <r>
      <rPr>
        <sz val="10"/>
        <rFont val="微软雅黑"/>
        <family val="2"/>
        <charset val="134"/>
      </rPr>
      <t xml:space="preserve">(1) 结算期间至只有在新建时可以编辑，保存后不可修改
</t>
    </r>
    <r>
      <rPr>
        <sz val="10"/>
        <color rgb="FF7030A0"/>
        <rFont val="微软雅黑"/>
        <family val="2"/>
        <charset val="134"/>
      </rPr>
      <t xml:space="preserve">    </t>
    </r>
    <r>
      <rPr>
        <sz val="10"/>
        <rFont val="微软雅黑"/>
        <family val="2"/>
        <charset val="134"/>
      </rPr>
      <t>(2) 结算期间至在选择的时候需要判断，不能小于当前客户已完成(未取消)的滞箱费结算单的有效期至，</t>
    </r>
    <r>
      <rPr>
        <sz val="10"/>
        <color rgb="FF000000"/>
        <rFont val="微软雅黑"/>
        <family val="2"/>
        <charset val="134"/>
      </rPr>
      <t>也不能大于系统当前日期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3. 结算单提交日期</t>
    </r>
    <r>
      <rPr>
        <sz val="10"/>
        <color theme="1"/>
        <rFont val="微软雅黑"/>
        <family val="2"/>
        <charset val="134"/>
      </rPr>
      <t xml:space="preserve">
    (1) 显示结算单提交审批的日期
</t>
    </r>
    <r>
      <rPr>
        <b/>
        <sz val="10"/>
        <color theme="1"/>
        <rFont val="微软雅黑"/>
        <family val="2"/>
        <charset val="134"/>
      </rPr>
      <t>4. 客户发票开票日期</t>
    </r>
    <r>
      <rPr>
        <sz val="10"/>
        <color theme="1"/>
        <rFont val="微软雅黑"/>
        <family val="2"/>
        <charset val="134"/>
      </rPr>
      <t xml:space="preserve">
    (1) 显示财务开票记账的日期（需要与SAP接口取数）
</t>
    </r>
    <r>
      <rPr>
        <b/>
        <sz val="10"/>
        <rFont val="微软雅黑"/>
        <family val="2"/>
        <charset val="134"/>
      </rPr>
      <t>5. 新建</t>
    </r>
    <r>
      <rPr>
        <sz val="10"/>
        <rFont val="微软雅黑"/>
        <family val="2"/>
        <charset val="134"/>
      </rPr>
      <t>时需要判断，如果当前客户存在未完成的滞箱费结算单，则不可以新建</t>
    </r>
    <phoneticPr fontId="17" type="noConversion"/>
  </si>
  <si>
    <t>ET02010388728830</t>
    <phoneticPr fontId="17" type="noConversion"/>
  </si>
  <si>
    <t>ET02010388728826</t>
    <phoneticPr fontId="17" type="noConversion"/>
  </si>
  <si>
    <t>ET02010388722226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</si>
  <si>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1. 显示的记录符合以下条件：</t>
    </r>
    <r>
      <rPr>
        <sz val="10"/>
        <rFont val="微软雅黑"/>
        <family val="2"/>
        <charset val="134"/>
      </rPr>
      <t xml:space="preserve">
   (1) 运单中的销售订单的客户=结算单客户，销售订单的收货方=结算单的收货方，且
   (2) 该运单号未结算单过，或该运单中的箱号的回收日期＞最近超期结算日期（这里应该是＞还是≥？）
   还需要扣除退货的箱号、并把箱号替换的换过来</t>
    </r>
    <r>
      <rPr>
        <b/>
        <sz val="10"/>
        <rFont val="微软雅黑"/>
        <family val="2"/>
        <charset val="134"/>
      </rPr>
      <t xml:space="preserve">
</t>
    </r>
    <r>
      <rPr>
        <b/>
        <strike/>
        <sz val="10"/>
        <rFont val="微软雅黑"/>
        <family val="2"/>
        <charset val="134"/>
      </rPr>
      <t>2. 发</t>
    </r>
    <r>
      <rPr>
        <b/>
        <strike/>
        <sz val="10"/>
        <color theme="1"/>
        <rFont val="微软雅黑"/>
        <family val="2"/>
        <charset val="134"/>
      </rPr>
      <t>货去向</t>
    </r>
    <r>
      <rPr>
        <strike/>
        <sz val="10"/>
        <color theme="1"/>
        <rFont val="微软雅黑"/>
        <family val="2"/>
        <charset val="134"/>
      </rPr>
      <t>：由于暂时不启用SRD0002规则，故这里都是空值</t>
    </r>
    <r>
      <rPr>
        <strike/>
        <sz val="10"/>
        <rFont val="微软雅黑"/>
        <family val="2"/>
        <charset val="134"/>
      </rPr>
      <t>（暂时隐藏）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3. 最近超期结算日期</t>
    </r>
    <r>
      <rPr>
        <sz val="10"/>
        <color theme="1"/>
        <rFont val="微软雅黑"/>
        <family val="2"/>
        <charset val="134"/>
      </rPr>
      <t xml:space="preserve">
    (1) 问号批注：表示该箱号上一次结算滞箱费时，计费终点的日期。且，</t>
    </r>
    <r>
      <rPr>
        <sz val="10"/>
        <color rgb="FFFF0000"/>
        <rFont val="微软雅黑"/>
        <family val="2"/>
        <charset val="134"/>
      </rPr>
      <t>如果这里非空，意味着该箱号一定之前就超期了</t>
    </r>
    <r>
      <rPr>
        <sz val="10"/>
        <color theme="1"/>
        <rFont val="微软雅黑"/>
        <family val="2"/>
        <charset val="134"/>
      </rPr>
      <t xml:space="preserve">，否则历史不会收取滞箱费。（一个箱号在没回收之前，可以结算多次。）
    (2) 取值规则：系统检索该箱号历史结算滞箱费时的计费终点日期，然后取最大值显示在这里。
</t>
    </r>
    <r>
      <rPr>
        <b/>
        <sz val="10"/>
        <rFont val="微软雅黑"/>
        <family val="2"/>
        <charset val="134"/>
      </rPr>
      <t>4. 占箱时间</t>
    </r>
    <r>
      <rPr>
        <sz val="10"/>
        <rFont val="微软雅黑"/>
        <family val="2"/>
        <charset val="134"/>
      </rPr>
      <t xml:space="preserve">
    (1) 如果回收日期有值，则值 = 回收日期 - 发货日期 + 1
    (2) 如果回收日期没有值，则值 = 结算单期间至 - 发货日期 + 1
</t>
    </r>
    <r>
      <rPr>
        <b/>
        <sz val="10"/>
        <rFont val="微软雅黑"/>
        <family val="2"/>
        <charset val="134"/>
      </rPr>
      <t xml:space="preserve">5. 超期滞箱时间
</t>
    </r>
    <r>
      <rPr>
        <sz val="10"/>
        <rFont val="微软雅黑"/>
        <family val="2"/>
        <charset val="134"/>
      </rPr>
      <t xml:space="preserve">   (1) 如果 占箱时间-租期阈值≤0，则该条记录不显示
   (2) 如果 最近超期结算日期=空 且 回收日期=空，则 值 = 结算单期间至 - 发货日期 +1 -租期阈值
   (3) 如果 最近超期结算日期=空 且 回收日期≠空，则 值 = 回收日期 - 发货日期 +1 - 租期阈值
   (4) 如果 最近超期结算日期≠空 且 回收日期=空，则 值 = 结算单期间值 - 最近超期结算日期
   (5) 如果 最近超期结算日期≠空 且 回收日期≠空，则 值 = 回收日期 - 最近超期结算日期
</t>
    </r>
    <r>
      <rPr>
        <b/>
        <sz val="10"/>
        <color theme="1"/>
        <rFont val="微软雅黑"/>
        <family val="2"/>
        <charset val="134"/>
      </rPr>
      <t>6. 未税单价</t>
    </r>
    <r>
      <rPr>
        <sz val="10"/>
        <color theme="1"/>
        <rFont val="微软雅黑"/>
        <family val="2"/>
        <charset val="134"/>
      </rPr>
      <t xml:space="preserve">
    (1) 从客户合同中带出
    (2) 基于发货日期，找属于哪份客户合同。然后，基于箱型，找属于哪份报价
</t>
    </r>
    <r>
      <rPr>
        <b/>
        <sz val="10"/>
        <color rgb="FF7030A0"/>
        <rFont val="微软雅黑"/>
        <family val="2"/>
        <charset val="134"/>
      </rPr>
      <t xml:space="preserve">7. </t>
    </r>
    <r>
      <rPr>
        <sz val="10"/>
        <color rgb="FF7030A0"/>
        <rFont val="微软雅黑"/>
        <family val="2"/>
        <charset val="134"/>
      </rPr>
      <t>列表保存后分页显示，每页显示50行记录</t>
    </r>
    <r>
      <rPr>
        <sz val="10"/>
        <color theme="1"/>
        <rFont val="微软雅黑"/>
        <family val="2"/>
        <charset val="134"/>
      </rPr>
      <t xml:space="preserve">
</t>
    </r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</si>
</sst>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 * #,##0.00_ ;_ * \-#,##0.00_ ;_ * &quot;-&quot;??_ ;_ @_ "/>
    <numFmt numFmtId="176" formatCode="_(&quot;¥&quot;* #,##0.00_);_(&quot;¥&quot;* \(#,##0.00\);_(&quot;¥&quot;* &quot;-&quot;??_);_(@_)"/>
    <numFmt numFmtId="177" formatCode="yyyy/mm/dd"/>
    <numFmt numFmtId="178" formatCode="yyyy\-mm\-dd"/>
    <numFmt numFmtId="179" formatCode="00"/>
    <numFmt numFmtId="180" formatCode="\¥#,##0.00;\¥\-#,##0.00"/>
    <numFmt numFmtId="181" formatCode="_(&quot;¥&quot;* #,##0.0000_);_(&quot;¥&quot;* \(#,##0.0000\);_(&quot;¥&quot;* &quot;-&quot;????_);_(@_)"/>
    <numFmt numFmtId="182" formatCode="#,##0_ "/>
    <numFmt numFmtId="183" formatCode="&quot;¥&quot;#,##0.00"/>
  </numFmts>
  <fonts count="35" x14ac:knownFonts="1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b/>
      <sz val="10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0"/>
      <color rgb="FF20B293"/>
      <name val="微软雅黑"/>
      <family val="2"/>
      <charset val="134"/>
    </font>
    <font>
      <sz val="11"/>
      <color theme="1"/>
      <name val="Wingdings"/>
      <charset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rgb="FF7030A0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0"/>
      <color rgb="FFFF0000"/>
      <name val="等线"/>
      <family val="3"/>
      <charset val="134"/>
      <scheme val="minor"/>
    </font>
    <font>
      <strike/>
      <sz val="10"/>
      <color theme="1"/>
      <name val="微软雅黑"/>
      <family val="2"/>
      <charset val="134"/>
    </font>
    <font>
      <sz val="11"/>
      <color rgb="FF7030A0"/>
      <name val="Calibri"/>
      <family val="2"/>
    </font>
    <font>
      <sz val="10"/>
      <color rgb="FF000000"/>
      <name val="微软雅黑"/>
      <family val="2"/>
      <charset val="134"/>
    </font>
    <font>
      <strike/>
      <sz val="10"/>
      <name val="微软雅黑"/>
      <family val="2"/>
      <charset val="134"/>
    </font>
    <font>
      <strike/>
      <sz val="10"/>
      <color rgb="FF7030A0"/>
      <name val="微软雅黑"/>
      <family val="2"/>
      <charset val="134"/>
    </font>
    <font>
      <b/>
      <sz val="10"/>
      <color rgb="FF7030A0"/>
      <name val="微软雅黑"/>
      <family val="2"/>
      <charset val="134"/>
    </font>
    <font>
      <b/>
      <strike/>
      <sz val="10"/>
      <name val="微软雅黑"/>
      <family val="2"/>
      <charset val="134"/>
    </font>
    <font>
      <b/>
      <strike/>
      <sz val="10"/>
      <color theme="1"/>
      <name val="微软雅黑"/>
      <family val="2"/>
      <charset val="134"/>
    </font>
  </fonts>
  <fills count="18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0B2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67955565050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rgb="FFFFC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4"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</cellStyleXfs>
  <cellXfs count="188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8" fillId="8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177" fontId="1" fillId="13" borderId="6" xfId="0" applyNumberFormat="1" applyFont="1" applyFill="1" applyBorder="1" applyAlignment="1">
      <alignment vertical="center"/>
    </xf>
    <xf numFmtId="177" fontId="1" fillId="13" borderId="7" xfId="0" applyNumberFormat="1" applyFont="1" applyFill="1" applyBorder="1" applyAlignment="1">
      <alignment vertical="center"/>
    </xf>
    <xf numFmtId="177" fontId="1" fillId="13" borderId="8" xfId="0" applyNumberFormat="1" applyFont="1" applyFill="1" applyBorder="1" applyAlignment="1">
      <alignment vertical="center"/>
    </xf>
    <xf numFmtId="177" fontId="1" fillId="13" borderId="5" xfId="0" applyNumberFormat="1" applyFont="1" applyFill="1" applyBorder="1" applyAlignment="1">
      <alignment horizontal="left" vertical="center"/>
    </xf>
    <xf numFmtId="177" fontId="1" fillId="13" borderId="0" xfId="0" applyNumberFormat="1" applyFont="1" applyFill="1" applyBorder="1" applyAlignment="1">
      <alignment horizontal="left" vertical="center"/>
    </xf>
    <xf numFmtId="177" fontId="1" fillId="13" borderId="9" xfId="0" applyNumberFormat="1" applyFont="1" applyFill="1" applyBorder="1" applyAlignment="1">
      <alignment horizontal="left" vertical="center"/>
    </xf>
    <xf numFmtId="177" fontId="1" fillId="13" borderId="11" xfId="0" applyNumberFormat="1" applyFont="1" applyFill="1" applyBorder="1" applyAlignment="1">
      <alignment horizontal="left" vertical="center"/>
    </xf>
    <xf numFmtId="177" fontId="1" fillId="13" borderId="1" xfId="0" applyNumberFormat="1" applyFont="1" applyFill="1" applyBorder="1" applyAlignment="1">
      <alignment horizontal="left" vertical="center"/>
    </xf>
    <xf numFmtId="177" fontId="1" fillId="13" borderId="12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77" fontId="1" fillId="13" borderId="6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1" fillId="13" borderId="6" xfId="0" applyFont="1" applyFill="1" applyBorder="1" applyAlignment="1">
      <alignment horizontal="left" vertical="center"/>
    </xf>
    <xf numFmtId="0" fontId="1" fillId="13" borderId="7" xfId="0" applyFont="1" applyFill="1" applyBorder="1" applyAlignment="1">
      <alignment horizontal="left" vertical="center"/>
    </xf>
    <xf numFmtId="0" fontId="1" fillId="13" borderId="8" xfId="0" applyFont="1" applyFill="1" applyBorder="1" applyAlignment="1">
      <alignment horizontal="left" vertical="center"/>
    </xf>
    <xf numFmtId="49" fontId="1" fillId="13" borderId="6" xfId="0" applyNumberFormat="1" applyFont="1" applyFill="1" applyBorder="1" applyAlignment="1">
      <alignment horizontal="left" vertical="center"/>
    </xf>
    <xf numFmtId="49" fontId="1" fillId="13" borderId="7" xfId="0" applyNumberFormat="1" applyFont="1" applyFill="1" applyBorder="1" applyAlignment="1">
      <alignment horizontal="left" vertical="center"/>
    </xf>
    <xf numFmtId="49" fontId="1" fillId="13" borderId="8" xfId="0" applyNumberFormat="1" applyFont="1" applyFill="1" applyBorder="1" applyAlignment="1">
      <alignment horizontal="left" vertical="center"/>
    </xf>
    <xf numFmtId="180" fontId="1" fillId="13" borderId="6" xfId="0" applyNumberFormat="1" applyFont="1" applyFill="1" applyBorder="1" applyAlignment="1">
      <alignment horizontal="left" vertical="center"/>
    </xf>
    <xf numFmtId="43" fontId="1" fillId="13" borderId="7" xfId="0" applyNumberFormat="1" applyFont="1" applyFill="1" applyBorder="1" applyAlignment="1">
      <alignment horizontal="left" vertical="center"/>
    </xf>
    <xf numFmtId="43" fontId="1" fillId="13" borderId="8" xfId="0" applyNumberFormat="1" applyFont="1" applyFill="1" applyBorder="1" applyAlignment="1">
      <alignment horizontal="left" vertical="center"/>
    </xf>
    <xf numFmtId="180" fontId="7" fillId="13" borderId="6" xfId="0" applyNumberFormat="1" applyFont="1" applyFill="1" applyBorder="1" applyAlignment="1">
      <alignment horizontal="left" vertical="center"/>
    </xf>
    <xf numFmtId="177" fontId="1" fillId="13" borderId="7" xfId="0" applyNumberFormat="1" applyFont="1" applyFill="1" applyBorder="1" applyAlignment="1">
      <alignment horizontal="left" vertical="center"/>
    </xf>
    <xf numFmtId="177" fontId="1" fillId="13" borderId="8" xfId="0" applyNumberFormat="1" applyFont="1" applyFill="1" applyBorder="1" applyAlignment="1">
      <alignment horizontal="left" vertical="center"/>
    </xf>
    <xf numFmtId="0" fontId="1" fillId="12" borderId="2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horizontal="left" vertical="center"/>
    </xf>
    <xf numFmtId="0" fontId="19" fillId="10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12" borderId="2" xfId="0" applyFont="1" applyFill="1" applyBorder="1" applyAlignment="1">
      <alignment vertical="center" wrapText="1"/>
    </xf>
    <xf numFmtId="0" fontId="20" fillId="10" borderId="2" xfId="0" applyFont="1" applyFill="1" applyBorder="1" applyAlignment="1">
      <alignment vertical="center"/>
    </xf>
    <xf numFmtId="0" fontId="13" fillId="10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0" fillId="10" borderId="0" xfId="0" applyFont="1" applyFill="1" applyBorder="1" applyAlignment="1">
      <alignment vertical="center"/>
    </xf>
    <xf numFmtId="0" fontId="13" fillId="1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82" fontId="21" fillId="0" borderId="0" xfId="0" applyNumberFormat="1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12" borderId="6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3" fillId="14" borderId="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3" xfId="0" applyBorder="1"/>
    <xf numFmtId="0" fontId="1" fillId="13" borderId="6" xfId="0" applyNumberFormat="1" applyFont="1" applyFill="1" applyBorder="1" applyAlignment="1">
      <alignment horizontal="left" vertical="center"/>
    </xf>
    <xf numFmtId="0" fontId="6" fillId="13" borderId="6" xfId="0" applyNumberFormat="1" applyFont="1" applyFill="1" applyBorder="1" applyAlignment="1">
      <alignment horizontal="left" vertical="center"/>
    </xf>
    <xf numFmtId="178" fontId="1" fillId="13" borderId="6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9" borderId="7" xfId="0" applyFont="1" applyFill="1" applyBorder="1" applyAlignment="1">
      <alignment vertical="center"/>
    </xf>
    <xf numFmtId="0" fontId="1" fillId="9" borderId="8" xfId="0" applyFont="1" applyFill="1" applyBorder="1" applyAlignment="1">
      <alignment vertical="center"/>
    </xf>
    <xf numFmtId="0" fontId="18" fillId="0" borderId="2" xfId="0" applyFont="1" applyFill="1" applyBorder="1" applyAlignment="1">
      <alignment horizontal="left" vertical="center"/>
    </xf>
    <xf numFmtId="183" fontId="1" fillId="6" borderId="6" xfId="0" applyNumberFormat="1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center" vertical="center"/>
    </xf>
    <xf numFmtId="176" fontId="22" fillId="0" borderId="2" xfId="0" applyNumberFormat="1" applyFont="1" applyFill="1" applyBorder="1" applyAlignment="1">
      <alignment horizontal="center" vertical="center"/>
    </xf>
    <xf numFmtId="9" fontId="22" fillId="0" borderId="2" xfId="0" applyNumberFormat="1" applyFont="1" applyFill="1" applyBorder="1" applyAlignment="1">
      <alignment horizontal="center" vertical="center"/>
    </xf>
    <xf numFmtId="181" fontId="22" fillId="0" borderId="6" xfId="0" applyNumberFormat="1" applyFont="1" applyBorder="1" applyAlignment="1">
      <alignment vertical="center"/>
    </xf>
    <xf numFmtId="0" fontId="1" fillId="12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177" fontId="22" fillId="0" borderId="2" xfId="0" applyNumberFormat="1" applyFont="1" applyBorder="1" applyAlignment="1">
      <alignment horizontal="center" vertical="center"/>
    </xf>
    <xf numFmtId="181" fontId="23" fillId="0" borderId="2" xfId="0" applyNumberFormat="1" applyFont="1" applyBorder="1" applyAlignment="1">
      <alignment horizontal="center" vertical="center"/>
    </xf>
    <xf numFmtId="0" fontId="12" fillId="12" borderId="2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183" fontId="1" fillId="9" borderId="6" xfId="0" applyNumberFormat="1" applyFont="1" applyFill="1" applyBorder="1" applyAlignment="1">
      <alignment horizontal="left" vertical="center"/>
    </xf>
    <xf numFmtId="177" fontId="1" fillId="6" borderId="3" xfId="0" applyNumberFormat="1" applyFont="1" applyFill="1" applyBorder="1" applyAlignment="1">
      <alignment horizontal="left" vertical="center"/>
    </xf>
    <xf numFmtId="177" fontId="1" fillId="6" borderId="4" xfId="0" applyNumberFormat="1" applyFont="1" applyFill="1" applyBorder="1" applyAlignment="1">
      <alignment vertical="center"/>
    </xf>
    <xf numFmtId="177" fontId="1" fillId="6" borderId="10" xfId="0" applyNumberFormat="1" applyFont="1" applyFill="1" applyBorder="1" applyAlignment="1">
      <alignment vertical="center"/>
    </xf>
    <xf numFmtId="0" fontId="2" fillId="2" borderId="0" xfId="3" applyFont="1" applyFill="1" applyAlignment="1">
      <alignment horizontal="left" vertical="center"/>
    </xf>
    <xf numFmtId="0" fontId="1" fillId="2" borderId="0" xfId="3" applyFont="1" applyFill="1" applyAlignment="1">
      <alignment horizontal="center" vertical="center"/>
    </xf>
    <xf numFmtId="0" fontId="7" fillId="12" borderId="2" xfId="3" applyFont="1" applyFill="1" applyBorder="1" applyAlignment="1">
      <alignment horizontal="center" vertical="center"/>
    </xf>
    <xf numFmtId="0" fontId="7" fillId="0" borderId="6" xfId="3" applyFont="1" applyBorder="1" applyAlignment="1">
      <alignment vertical="center"/>
    </xf>
    <xf numFmtId="0" fontId="7" fillId="0" borderId="7" xfId="3" applyFont="1" applyBorder="1" applyAlignment="1">
      <alignment vertical="center"/>
    </xf>
    <xf numFmtId="0" fontId="7" fillId="0" borderId="8" xfId="3" applyFont="1" applyBorder="1" applyAlignment="1">
      <alignment vertical="center"/>
    </xf>
    <xf numFmtId="0" fontId="1" fillId="6" borderId="6" xfId="3" applyFont="1" applyFill="1" applyBorder="1" applyAlignment="1">
      <alignment vertical="center"/>
    </xf>
    <xf numFmtId="0" fontId="1" fillId="6" borderId="7" xfId="3" applyFont="1" applyFill="1" applyBorder="1" applyAlignment="1">
      <alignment vertical="center"/>
    </xf>
    <xf numFmtId="0" fontId="1" fillId="6" borderId="8" xfId="3" applyFont="1" applyFill="1" applyBorder="1" applyAlignment="1">
      <alignment vertical="center"/>
    </xf>
    <xf numFmtId="0" fontId="1" fillId="0" borderId="0" xfId="3" applyFont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8" fillId="8" borderId="2" xfId="3" applyFont="1" applyFill="1" applyBorder="1" applyAlignment="1">
      <alignment horizontal="center" vertical="center"/>
    </xf>
    <xf numFmtId="0" fontId="3" fillId="8" borderId="2" xfId="3" applyFont="1" applyFill="1" applyBorder="1" applyAlignment="1">
      <alignment horizontal="center" vertical="center"/>
    </xf>
    <xf numFmtId="0" fontId="3" fillId="3" borderId="2" xfId="3" applyFont="1" applyFill="1" applyBorder="1" applyAlignment="1">
      <alignment horizontal="center" vertical="center"/>
    </xf>
    <xf numFmtId="0" fontId="4" fillId="4" borderId="2" xfId="3" applyFont="1" applyFill="1" applyBorder="1" applyAlignment="1">
      <alignment horizontal="center" vertical="center"/>
    </xf>
    <xf numFmtId="0" fontId="3" fillId="3" borderId="0" xfId="3" applyFont="1" applyFill="1" applyAlignment="1">
      <alignment horizontal="center" vertical="center"/>
    </xf>
    <xf numFmtId="0" fontId="5" fillId="0" borderId="0" xfId="3" applyFont="1" applyAlignment="1">
      <alignment vertical="center"/>
    </xf>
    <xf numFmtId="0" fontId="3" fillId="8" borderId="14" xfId="3" applyFont="1" applyFill="1" applyBorder="1" applyAlignment="1">
      <alignment horizontal="center" vertical="center"/>
    </xf>
    <xf numFmtId="0" fontId="3" fillId="15" borderId="0" xfId="3" applyFont="1" applyFill="1" applyAlignment="1">
      <alignment horizontal="center" vertical="center"/>
    </xf>
    <xf numFmtId="0" fontId="3" fillId="16" borderId="0" xfId="3" applyFont="1" applyFill="1" applyAlignment="1">
      <alignment horizontal="center" vertical="center"/>
    </xf>
    <xf numFmtId="0" fontId="1" fillId="12" borderId="2" xfId="3" applyFont="1" applyFill="1" applyBorder="1" applyAlignment="1">
      <alignment vertical="center" wrapText="1"/>
    </xf>
    <xf numFmtId="0" fontId="12" fillId="12" borderId="2" xfId="3" applyFont="1" applyFill="1" applyBorder="1" applyAlignment="1">
      <alignment horizontal="left" vertical="center"/>
    </xf>
    <xf numFmtId="0" fontId="1" fillId="12" borderId="6" xfId="3" applyFont="1" applyFill="1" applyBorder="1" applyAlignment="1">
      <alignment vertical="center" wrapText="1"/>
    </xf>
    <xf numFmtId="0" fontId="1" fillId="12" borderId="8" xfId="3" applyFont="1" applyFill="1" applyBorder="1" applyAlignment="1">
      <alignment vertical="center" wrapText="1"/>
    </xf>
    <xf numFmtId="0" fontId="1" fillId="12" borderId="2" xfId="3" applyFont="1" applyFill="1" applyBorder="1" applyAlignment="1">
      <alignment horizontal="left" vertical="center" wrapText="1"/>
    </xf>
    <xf numFmtId="0" fontId="1" fillId="12" borderId="7" xfId="3" applyFont="1" applyFill="1" applyBorder="1" applyAlignment="1">
      <alignment vertical="center" wrapText="1"/>
    </xf>
    <xf numFmtId="0" fontId="20" fillId="10" borderId="2" xfId="3" applyFont="1" applyFill="1" applyBorder="1" applyAlignment="1">
      <alignment vertical="center"/>
    </xf>
    <xf numFmtId="0" fontId="13" fillId="10" borderId="2" xfId="3" applyFont="1" applyFill="1" applyBorder="1" applyAlignment="1">
      <alignment horizontal="left" vertical="center"/>
    </xf>
    <xf numFmtId="177" fontId="1" fillId="6" borderId="6" xfId="3" applyNumberFormat="1" applyFont="1" applyFill="1" applyBorder="1" applyAlignment="1">
      <alignment vertical="center"/>
    </xf>
    <xf numFmtId="177" fontId="1" fillId="6" borderId="8" xfId="3" applyNumberFormat="1" applyFont="1" applyFill="1" applyBorder="1" applyAlignment="1">
      <alignment vertical="center"/>
    </xf>
    <xf numFmtId="177" fontId="1" fillId="6" borderId="2" xfId="3" applyNumberFormat="1" applyFont="1" applyFill="1" applyBorder="1" applyAlignment="1">
      <alignment horizontal="left" vertical="center"/>
    </xf>
    <xf numFmtId="180" fontId="1" fillId="6" borderId="2" xfId="3" applyNumberFormat="1" applyFont="1" applyFill="1" applyBorder="1" applyAlignment="1">
      <alignment horizontal="left" vertical="center"/>
    </xf>
    <xf numFmtId="0" fontId="16" fillId="0" borderId="0" xfId="3"/>
    <xf numFmtId="0" fontId="1" fillId="0" borderId="0" xfId="3" applyFont="1" applyAlignment="1">
      <alignment horizontal="left" vertical="center"/>
    </xf>
    <xf numFmtId="0" fontId="7" fillId="4" borderId="2" xfId="3" applyFont="1" applyFill="1" applyBorder="1" applyAlignment="1">
      <alignment horizontal="center" vertical="center"/>
    </xf>
    <xf numFmtId="0" fontId="1" fillId="10" borderId="0" xfId="3" applyFont="1" applyFill="1" applyAlignment="1">
      <alignment horizontal="center" vertical="center" wrapText="1"/>
    </xf>
    <xf numFmtId="0" fontId="1" fillId="10" borderId="0" xfId="3" applyFont="1" applyFill="1" applyAlignment="1">
      <alignment vertical="center" wrapText="1"/>
    </xf>
    <xf numFmtId="0" fontId="5" fillId="0" borderId="3" xfId="3" applyFont="1" applyBorder="1" applyAlignment="1">
      <alignment vertical="center"/>
    </xf>
    <xf numFmtId="0" fontId="1" fillId="0" borderId="4" xfId="3" applyFont="1" applyBorder="1" applyAlignment="1">
      <alignment horizontal="center" vertical="center"/>
    </xf>
    <xf numFmtId="49" fontId="1" fillId="6" borderId="2" xfId="3" applyNumberFormat="1" applyFont="1" applyFill="1" applyBorder="1" applyAlignment="1">
      <alignment horizontal="left" vertical="center"/>
    </xf>
    <xf numFmtId="0" fontId="1" fillId="10" borderId="0" xfId="3" applyFont="1" applyFill="1" applyAlignment="1">
      <alignment horizontal="left" vertical="center" wrapText="1"/>
    </xf>
    <xf numFmtId="176" fontId="22" fillId="0" borderId="2" xfId="0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" fillId="13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left" vertical="top" wrapText="1"/>
    </xf>
    <xf numFmtId="0" fontId="1" fillId="7" borderId="4" xfId="0" applyFont="1" applyFill="1" applyBorder="1" applyAlignment="1">
      <alignment horizontal="left" vertical="top" wrapText="1"/>
    </xf>
    <xf numFmtId="0" fontId="1" fillId="7" borderId="10" xfId="0" applyFont="1" applyFill="1" applyBorder="1" applyAlignment="1">
      <alignment horizontal="left" vertical="top" wrapText="1"/>
    </xf>
    <xf numFmtId="0" fontId="1" fillId="7" borderId="5" xfId="0" applyFont="1" applyFill="1" applyBorder="1" applyAlignment="1">
      <alignment horizontal="left" vertical="top" wrapText="1"/>
    </xf>
    <xf numFmtId="0" fontId="1" fillId="7" borderId="0" xfId="0" applyFont="1" applyFill="1" applyBorder="1" applyAlignment="1">
      <alignment horizontal="left" vertical="top" wrapText="1"/>
    </xf>
    <xf numFmtId="0" fontId="1" fillId="7" borderId="9" xfId="0" applyFont="1" applyFill="1" applyBorder="1" applyAlignment="1">
      <alignment horizontal="left" vertical="top" wrapText="1"/>
    </xf>
    <xf numFmtId="0" fontId="1" fillId="7" borderId="11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top" wrapText="1"/>
    </xf>
    <xf numFmtId="0" fontId="1" fillId="7" borderId="12" xfId="0" applyFont="1" applyFill="1" applyBorder="1" applyAlignment="1">
      <alignment horizontal="left" vertical="top" wrapText="1"/>
    </xf>
    <xf numFmtId="0" fontId="14" fillId="7" borderId="3" xfId="0" applyFont="1" applyFill="1" applyBorder="1" applyAlignment="1">
      <alignment horizontal="left" vertical="top" wrapText="1"/>
    </xf>
    <xf numFmtId="0" fontId="14" fillId="7" borderId="4" xfId="0" applyFont="1" applyFill="1" applyBorder="1" applyAlignment="1">
      <alignment horizontal="left" vertical="top" wrapText="1"/>
    </xf>
    <xf numFmtId="0" fontId="14" fillId="7" borderId="10" xfId="0" applyFont="1" applyFill="1" applyBorder="1" applyAlignment="1">
      <alignment horizontal="left" vertical="top" wrapText="1"/>
    </xf>
    <xf numFmtId="0" fontId="14" fillId="7" borderId="5" xfId="0" applyFont="1" applyFill="1" applyBorder="1" applyAlignment="1">
      <alignment horizontal="left" vertical="top" wrapText="1"/>
    </xf>
    <xf numFmtId="0" fontId="14" fillId="7" borderId="0" xfId="0" applyFont="1" applyFill="1" applyBorder="1" applyAlignment="1">
      <alignment horizontal="left" vertical="top" wrapText="1"/>
    </xf>
    <xf numFmtId="0" fontId="14" fillId="7" borderId="9" xfId="0" applyFont="1" applyFill="1" applyBorder="1" applyAlignment="1">
      <alignment horizontal="left" vertical="top" wrapText="1"/>
    </xf>
    <xf numFmtId="0" fontId="14" fillId="7" borderId="11" xfId="0" applyFont="1" applyFill="1" applyBorder="1" applyAlignment="1">
      <alignment horizontal="left" vertical="top" wrapText="1"/>
    </xf>
    <xf numFmtId="0" fontId="14" fillId="7" borderId="1" xfId="0" applyFont="1" applyFill="1" applyBorder="1" applyAlignment="1">
      <alignment horizontal="left" vertical="top" wrapText="1"/>
    </xf>
    <xf numFmtId="0" fontId="14" fillId="7" borderId="1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left" vertical="top" wrapText="1"/>
    </xf>
    <xf numFmtId="0" fontId="11" fillId="7" borderId="2" xfId="3" applyFont="1" applyFill="1" applyBorder="1" applyAlignment="1">
      <alignment horizontal="left" vertical="top" wrapText="1"/>
    </xf>
    <xf numFmtId="0" fontId="2" fillId="2" borderId="0" xfId="3" applyFont="1" applyFill="1" applyAlignment="1">
      <alignment horizontal="left" vertical="center"/>
    </xf>
    <xf numFmtId="0" fontId="7" fillId="0" borderId="6" xfId="3" applyFont="1" applyBorder="1" applyAlignment="1">
      <alignment horizontal="left" vertical="center"/>
    </xf>
    <xf numFmtId="0" fontId="7" fillId="0" borderId="7" xfId="3" applyFont="1" applyBorder="1" applyAlignment="1">
      <alignment horizontal="left" vertical="center"/>
    </xf>
    <xf numFmtId="0" fontId="7" fillId="0" borderId="8" xfId="3" applyFont="1" applyBorder="1" applyAlignment="1">
      <alignment horizontal="left" vertical="center"/>
    </xf>
    <xf numFmtId="0" fontId="1" fillId="6" borderId="6" xfId="3" applyFont="1" applyFill="1" applyBorder="1" applyAlignment="1">
      <alignment vertical="center"/>
    </xf>
    <xf numFmtId="0" fontId="1" fillId="6" borderId="7" xfId="3" applyFont="1" applyFill="1" applyBorder="1" applyAlignment="1">
      <alignment vertical="center"/>
    </xf>
    <xf numFmtId="0" fontId="1" fillId="6" borderId="8" xfId="3" applyFont="1" applyFill="1" applyBorder="1" applyAlignment="1">
      <alignment vertical="center"/>
    </xf>
    <xf numFmtId="0" fontId="25" fillId="17" borderId="15" xfId="3" applyFont="1" applyFill="1" applyBorder="1" applyAlignment="1">
      <alignment horizontal="center" vertical="center"/>
    </xf>
    <xf numFmtId="0" fontId="25" fillId="17" borderId="16" xfId="3" applyFont="1" applyFill="1" applyBorder="1" applyAlignment="1">
      <alignment horizontal="center" vertical="center"/>
    </xf>
    <xf numFmtId="0" fontId="25" fillId="17" borderId="17" xfId="3" applyFont="1" applyFill="1" applyBorder="1" applyAlignment="1">
      <alignment horizontal="center" vertical="center"/>
    </xf>
    <xf numFmtId="0" fontId="25" fillId="17" borderId="18" xfId="3" applyFont="1" applyFill="1" applyBorder="1" applyAlignment="1">
      <alignment horizontal="center" vertical="center"/>
    </xf>
    <xf numFmtId="0" fontId="25" fillId="17" borderId="19" xfId="3" applyFont="1" applyFill="1" applyBorder="1" applyAlignment="1">
      <alignment horizontal="center" vertical="center"/>
    </xf>
    <xf numFmtId="0" fontId="25" fillId="17" borderId="20" xfId="3" applyFont="1" applyFill="1" applyBorder="1" applyAlignment="1">
      <alignment horizontal="center" vertical="center"/>
    </xf>
    <xf numFmtId="0" fontId="1" fillId="10" borderId="0" xfId="3" applyFont="1" applyFill="1" applyAlignment="1">
      <alignment horizontal="center" vertical="center" wrapText="1"/>
    </xf>
    <xf numFmtId="0" fontId="1" fillId="10" borderId="0" xfId="3" applyFont="1" applyFill="1" applyAlignment="1">
      <alignment horizontal="left" vertical="center" wrapText="1"/>
    </xf>
    <xf numFmtId="0" fontId="3" fillId="3" borderId="6" xfId="3" applyFont="1" applyFill="1" applyBorder="1" applyAlignment="1">
      <alignment horizontal="center" vertical="center"/>
    </xf>
    <xf numFmtId="0" fontId="3" fillId="3" borderId="8" xfId="3" applyFont="1" applyFill="1" applyBorder="1" applyAlignment="1">
      <alignment horizontal="center" vertical="center"/>
    </xf>
    <xf numFmtId="0" fontId="1" fillId="0" borderId="6" xfId="3" applyFont="1" applyBorder="1" applyAlignment="1">
      <alignment horizontal="center" vertical="center"/>
    </xf>
    <xf numFmtId="0" fontId="1" fillId="0" borderId="7" xfId="3" applyFont="1" applyBorder="1" applyAlignment="1">
      <alignment horizontal="center" vertical="center"/>
    </xf>
    <xf numFmtId="0" fontId="1" fillId="0" borderId="8" xfId="3" applyFont="1" applyBorder="1" applyAlignment="1">
      <alignment horizontal="center" vertical="center"/>
    </xf>
    <xf numFmtId="0" fontId="1" fillId="7" borderId="2" xfId="3" applyFont="1" applyFill="1" applyBorder="1" applyAlignment="1">
      <alignment horizontal="left" vertical="top" wrapText="1"/>
    </xf>
    <xf numFmtId="0" fontId="24" fillId="5" borderId="2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/>
    </xf>
    <xf numFmtId="178" fontId="24" fillId="6" borderId="6" xfId="0" applyNumberFormat="1" applyFont="1" applyFill="1" applyBorder="1" applyAlignment="1">
      <alignment horizontal="left" vertical="center"/>
    </xf>
    <xf numFmtId="178" fontId="24" fillId="6" borderId="7" xfId="0" applyNumberFormat="1" applyFont="1" applyFill="1" applyBorder="1" applyAlignment="1">
      <alignment horizontal="left" vertical="center"/>
    </xf>
    <xf numFmtId="178" fontId="24" fillId="6" borderId="8" xfId="0" applyNumberFormat="1" applyFont="1" applyFill="1" applyBorder="1" applyAlignment="1">
      <alignment horizontal="left" vertical="center"/>
    </xf>
  </cellXfs>
  <cellStyles count="4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8D7EE096-8DBD-4F5A-8072-0C461CD3B4A5}"/>
  </cellStyles>
  <dxfs count="0"/>
  <tableStyles count="0" defaultTableStyle="TableStyleMedium2" defaultPivotStyle="PivotStyleLight16"/>
  <colors>
    <mruColors>
      <color rgb="FFFFFFCC"/>
      <color rgb="FF000000"/>
      <color rgb="FFFF0000"/>
      <color rgb="FF20B2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359836</xdr:colOff>
      <xdr:row>22</xdr:row>
      <xdr:rowOff>52915</xdr:rowOff>
    </xdr:from>
    <xdr:to>
      <xdr:col>0</xdr:col>
      <xdr:colOff>522417</xdr:colOff>
      <xdr:row>22</xdr:row>
      <xdr:rowOff>196915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836" y="5228165"/>
          <a:ext cx="162581" cy="144000"/>
        </a:xfrm>
        <a:prstGeom prst="rect">
          <a:avLst/>
        </a:prstGeom>
      </xdr:spPr>
    </xdr:pic>
    <xdr:clientData/>
  </xdr:twoCellAnchor>
  <xdr:oneCellAnchor>
    <xdr:from>
      <xdr:col>1</xdr:col>
      <xdr:colOff>5295</xdr:colOff>
      <xdr:row>37</xdr:row>
      <xdr:rowOff>52915</xdr:rowOff>
    </xdr:from>
    <xdr:ext cx="162581" cy="144000"/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3305" y="6401435"/>
          <a:ext cx="162560" cy="144145"/>
        </a:xfrm>
        <a:prstGeom prst="rect">
          <a:avLst/>
        </a:prstGeom>
      </xdr:spPr>
    </xdr:pic>
    <xdr:clientData/>
  </xdr:oneCellAnchor>
  <xdr:oneCellAnchor>
    <xdr:from>
      <xdr:col>0</xdr:col>
      <xdr:colOff>624420</xdr:colOff>
      <xdr:row>46</xdr:row>
      <xdr:rowOff>37039</xdr:rowOff>
    </xdr:from>
    <xdr:ext cx="162581" cy="144000"/>
    <xdr:pic>
      <xdr:nvPicPr>
        <xdr:cNvPr id="5" name="图片 6">
          <a:extLst>
            <a:ext uri="{FF2B5EF4-FFF2-40B4-BE49-F238E27FC236}">
              <a16:creationId xmlns:a16="http://schemas.microsoft.com/office/drawing/2014/main" id="{E4CF2FCE-4155-45F7-9C63-FAB25B9B8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4420" y="10445748"/>
          <a:ext cx="162581" cy="144000"/>
        </a:xfrm>
        <a:prstGeom prst="rect">
          <a:avLst/>
        </a:prstGeom>
      </xdr:spPr>
    </xdr:pic>
    <xdr:clientData/>
  </xdr:oneCellAnchor>
  <xdr:oneCellAnchor>
    <xdr:from>
      <xdr:col>0</xdr:col>
      <xdr:colOff>916305</xdr:colOff>
      <xdr:row>30</xdr:row>
      <xdr:rowOff>40852</xdr:rowOff>
    </xdr:from>
    <xdr:ext cx="162581" cy="144000"/>
    <xdr:pic>
      <xdr:nvPicPr>
        <xdr:cNvPr id="6" name="图片 5">
          <a:extLst>
            <a:ext uri="{FF2B5EF4-FFF2-40B4-BE49-F238E27FC236}">
              <a16:creationId xmlns:a16="http://schemas.microsoft.com/office/drawing/2014/main" id="{E162E7BB-5F04-4539-A3B7-FCBCA9510E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6305" y="7195185"/>
          <a:ext cx="162581" cy="1440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T115"/>
  <sheetViews>
    <sheetView showGridLines="0" topLeftCell="A31" zoomScale="90" zoomScaleNormal="90" workbookViewId="0">
      <selection activeCell="G51" sqref="G51:K64"/>
    </sheetView>
  </sheetViews>
  <sheetFormatPr defaultColWidth="8.875" defaultRowHeight="16.5" x14ac:dyDescent="0.2"/>
  <cols>
    <col min="1" max="11" width="13.625" style="2" customWidth="1"/>
    <col min="12" max="12" width="5.875" style="2" customWidth="1"/>
    <col min="13" max="20" width="12.625" style="2" customWidth="1"/>
    <col min="21" max="16384" width="8.875" style="2"/>
  </cols>
  <sheetData>
    <row r="1" spans="1:20" s="1" customFormat="1" ht="24.95" customHeight="1" x14ac:dyDescent="0.2">
      <c r="A1" s="138" t="str">
        <f>I2</f>
        <v>客户结算单/内容页/常规</v>
      </c>
      <c r="B1" s="138"/>
      <c r="C1" s="138"/>
      <c r="D1" s="138"/>
      <c r="H1" s="7" t="s">
        <v>0</v>
      </c>
      <c r="I1" s="135" t="s">
        <v>86</v>
      </c>
      <c r="J1" s="136"/>
      <c r="K1" s="137"/>
    </row>
    <row r="2" spans="1:20" s="1" customFormat="1" ht="24.95" customHeight="1" x14ac:dyDescent="0.2">
      <c r="A2" s="138"/>
      <c r="B2" s="138"/>
      <c r="C2" s="138"/>
      <c r="D2" s="138"/>
      <c r="H2" s="7" t="s">
        <v>1</v>
      </c>
      <c r="I2" s="8" t="s">
        <v>83</v>
      </c>
      <c r="J2" s="9"/>
      <c r="K2" s="10"/>
    </row>
    <row r="3" spans="1:20" ht="18" customHeight="1" x14ac:dyDescent="0.2"/>
    <row r="4" spans="1:20" ht="18" customHeight="1" x14ac:dyDescent="0.2">
      <c r="A4" s="3"/>
      <c r="B4" s="3"/>
      <c r="C4" s="3"/>
      <c r="D4" s="3"/>
      <c r="E4" s="3"/>
      <c r="F4" s="3"/>
      <c r="G4" s="3"/>
      <c r="H4" s="11" t="s">
        <v>3</v>
      </c>
      <c r="I4" s="11" t="s">
        <v>4</v>
      </c>
      <c r="J4" s="12" t="s">
        <v>5</v>
      </c>
      <c r="K4" s="12" t="s">
        <v>6</v>
      </c>
      <c r="M4"/>
      <c r="N4"/>
      <c r="O4"/>
      <c r="P4"/>
      <c r="Q4"/>
      <c r="R4"/>
      <c r="S4"/>
      <c r="T4"/>
    </row>
    <row r="5" spans="1:20" ht="18" customHeight="1" x14ac:dyDescent="0.2">
      <c r="M5"/>
      <c r="N5"/>
      <c r="O5"/>
      <c r="P5"/>
      <c r="Q5"/>
      <c r="R5"/>
      <c r="S5"/>
      <c r="T5"/>
    </row>
    <row r="6" spans="1:20" ht="18" customHeight="1" x14ac:dyDescent="0.2">
      <c r="A6" s="5" t="s">
        <v>7</v>
      </c>
      <c r="B6" s="4" t="s">
        <v>84</v>
      </c>
      <c r="C6" s="108" t="s">
        <v>118</v>
      </c>
      <c r="D6" s="106" t="s">
        <v>120</v>
      </c>
      <c r="E6" s="106" t="s">
        <v>107</v>
      </c>
      <c r="M6"/>
      <c r="N6"/>
      <c r="O6"/>
      <c r="P6"/>
      <c r="Q6"/>
      <c r="R6"/>
      <c r="S6"/>
      <c r="T6"/>
    </row>
    <row r="7" spans="1:20" ht="18" customHeight="1" x14ac:dyDescent="0.2">
      <c r="A7" s="13" t="s">
        <v>42</v>
      </c>
      <c r="G7" s="19" t="s">
        <v>53</v>
      </c>
      <c r="M7"/>
      <c r="N7"/>
      <c r="O7"/>
      <c r="P7"/>
      <c r="Q7"/>
      <c r="R7"/>
      <c r="S7"/>
      <c r="T7"/>
    </row>
    <row r="8" spans="1:20" ht="18" customHeight="1" x14ac:dyDescent="0.2">
      <c r="A8" s="17" t="s">
        <v>37</v>
      </c>
      <c r="C8" s="8" t="s">
        <v>41</v>
      </c>
      <c r="D8" s="9"/>
      <c r="E8" s="10"/>
      <c r="G8" s="15" t="s">
        <v>54</v>
      </c>
      <c r="I8" s="33" t="s">
        <v>40</v>
      </c>
      <c r="J8" s="34"/>
      <c r="K8" s="68" t="s">
        <v>61</v>
      </c>
      <c r="M8"/>
      <c r="N8"/>
      <c r="O8"/>
      <c r="P8"/>
      <c r="Q8"/>
      <c r="R8"/>
      <c r="S8"/>
      <c r="T8"/>
    </row>
    <row r="9" spans="1:20" ht="18" customHeight="1" x14ac:dyDescent="0.2">
      <c r="A9" s="17" t="s">
        <v>38</v>
      </c>
      <c r="C9" s="8" t="s">
        <v>9</v>
      </c>
      <c r="D9" s="9"/>
      <c r="E9" s="10"/>
      <c r="G9" s="15" t="s">
        <v>55</v>
      </c>
      <c r="I9" s="36" t="s">
        <v>8</v>
      </c>
      <c r="J9" s="37"/>
      <c r="K9" s="38"/>
      <c r="M9"/>
      <c r="N9"/>
      <c r="O9"/>
      <c r="P9"/>
      <c r="Q9"/>
      <c r="R9"/>
      <c r="S9"/>
      <c r="T9"/>
    </row>
    <row r="10" spans="1:20" ht="18" customHeight="1" x14ac:dyDescent="0.2">
      <c r="C10" s="20" t="s">
        <v>11</v>
      </c>
      <c r="F10"/>
      <c r="G10" s="15" t="s">
        <v>56</v>
      </c>
      <c r="I10" s="36" t="s">
        <v>10</v>
      </c>
      <c r="J10" s="37"/>
      <c r="K10" s="38"/>
      <c r="M10"/>
      <c r="N10"/>
      <c r="O10"/>
      <c r="P10"/>
      <c r="Q10"/>
      <c r="R10"/>
      <c r="S10"/>
      <c r="T10"/>
    </row>
    <row r="11" spans="1:20" ht="18" customHeight="1" x14ac:dyDescent="0.2">
      <c r="C11" s="20" t="s">
        <v>39</v>
      </c>
      <c r="F11"/>
      <c r="G11" s="15" t="s">
        <v>57</v>
      </c>
      <c r="I11" s="36" t="s">
        <v>59</v>
      </c>
      <c r="J11" s="37"/>
      <c r="K11" s="38"/>
      <c r="M11"/>
      <c r="N11"/>
      <c r="O11"/>
      <c r="P11"/>
      <c r="Q11"/>
      <c r="R11"/>
      <c r="S11"/>
      <c r="T11"/>
    </row>
    <row r="12" spans="1:20" ht="18" customHeight="1" x14ac:dyDescent="0.2">
      <c r="F12"/>
      <c r="G12" s="15" t="s">
        <v>58</v>
      </c>
      <c r="I12" s="36" t="s">
        <v>60</v>
      </c>
      <c r="J12" s="37"/>
      <c r="K12" s="38"/>
      <c r="M12"/>
      <c r="N12"/>
      <c r="O12"/>
      <c r="P12"/>
      <c r="Q12"/>
      <c r="R12"/>
      <c r="S12"/>
      <c r="T12"/>
    </row>
    <row r="13" spans="1:20" ht="18" customHeight="1" thickBot="1" x14ac:dyDescent="0.25">
      <c r="A13" s="69"/>
      <c r="B13" s="69"/>
      <c r="C13" s="69"/>
      <c r="D13" s="69"/>
      <c r="E13" s="69"/>
      <c r="F13" s="70"/>
      <c r="G13" s="69"/>
      <c r="H13" s="69"/>
      <c r="I13" s="69"/>
      <c r="J13" s="69"/>
      <c r="K13" s="69"/>
      <c r="M13"/>
      <c r="N13"/>
      <c r="O13"/>
      <c r="P13"/>
      <c r="Q13"/>
      <c r="R13"/>
      <c r="S13"/>
      <c r="T13"/>
    </row>
    <row r="14" spans="1:20" ht="18" customHeight="1" x14ac:dyDescent="0.2">
      <c r="A14" s="13" t="s">
        <v>43</v>
      </c>
      <c r="F14"/>
      <c r="G14" s="13" t="s">
        <v>49</v>
      </c>
    </row>
    <row r="15" spans="1:20" ht="18" customHeight="1" x14ac:dyDescent="0.2">
      <c r="A15" s="17" t="s">
        <v>44</v>
      </c>
      <c r="C15" s="65" t="s">
        <v>41</v>
      </c>
      <c r="D15" s="66"/>
      <c r="E15" s="67"/>
      <c r="F15"/>
      <c r="G15" s="17" t="s">
        <v>52</v>
      </c>
      <c r="I15" s="65" t="s">
        <v>41</v>
      </c>
      <c r="J15" s="66"/>
      <c r="K15" s="67"/>
    </row>
    <row r="16" spans="1:20" ht="18" customHeight="1" x14ac:dyDescent="0.2">
      <c r="A16" s="17" t="s">
        <v>45</v>
      </c>
      <c r="C16" s="20" t="s">
        <v>46</v>
      </c>
      <c r="F16"/>
      <c r="G16" s="17" t="s">
        <v>50</v>
      </c>
      <c r="I16" s="65" t="s">
        <v>46</v>
      </c>
      <c r="J16" s="66"/>
      <c r="K16" s="67"/>
    </row>
    <row r="17" spans="1:11" ht="18" customHeight="1" x14ac:dyDescent="0.2">
      <c r="C17" s="20" t="s">
        <v>47</v>
      </c>
      <c r="F17"/>
      <c r="I17" s="20" t="s">
        <v>47</v>
      </c>
    </row>
    <row r="18" spans="1:11" ht="18" customHeight="1" x14ac:dyDescent="0.2">
      <c r="C18" s="20" t="s">
        <v>48</v>
      </c>
      <c r="F18"/>
      <c r="I18" s="20" t="s">
        <v>48</v>
      </c>
    </row>
    <row r="19" spans="1:11" ht="18" customHeight="1" x14ac:dyDescent="0.2">
      <c r="F19"/>
      <c r="G19" s="17" t="s">
        <v>51</v>
      </c>
      <c r="I19" s="65" t="s">
        <v>9</v>
      </c>
      <c r="J19" s="66"/>
      <c r="K19" s="67"/>
    </row>
    <row r="20" spans="1:11" ht="18" customHeight="1" x14ac:dyDescent="0.2">
      <c r="F20"/>
      <c r="I20" s="20" t="s">
        <v>11</v>
      </c>
    </row>
    <row r="21" spans="1:11" ht="18" customHeight="1" thickBot="1" x14ac:dyDescent="0.25">
      <c r="A21" s="69"/>
      <c r="B21" s="69"/>
      <c r="C21" s="69"/>
      <c r="D21" s="69"/>
      <c r="E21" s="69"/>
      <c r="F21" s="70"/>
      <c r="G21" s="69"/>
      <c r="H21" s="69"/>
      <c r="I21" s="69"/>
      <c r="J21" s="69"/>
      <c r="K21" s="69"/>
    </row>
    <row r="22" spans="1:11" ht="18" customHeight="1" x14ac:dyDescent="0.2">
      <c r="A22" s="13" t="s">
        <v>12</v>
      </c>
      <c r="F22"/>
      <c r="G22" s="13" t="s">
        <v>13</v>
      </c>
    </row>
    <row r="23" spans="1:11" ht="18" customHeight="1" x14ac:dyDescent="0.2">
      <c r="A23" s="17" t="s">
        <v>14</v>
      </c>
      <c r="C23" s="21" t="s">
        <v>15</v>
      </c>
      <c r="D23" s="22"/>
      <c r="E23" s="23"/>
      <c r="F23"/>
      <c r="G23" s="17" t="s">
        <v>67</v>
      </c>
      <c r="I23" s="71" t="s">
        <v>69</v>
      </c>
      <c r="J23" s="22"/>
      <c r="K23" s="23"/>
    </row>
    <row r="24" spans="1:11" ht="18" customHeight="1" x14ac:dyDescent="0.2">
      <c r="A24" s="17" t="s">
        <v>16</v>
      </c>
      <c r="C24" s="21" t="s">
        <v>2</v>
      </c>
      <c r="D24" s="22"/>
      <c r="E24" s="23"/>
      <c r="F24"/>
      <c r="G24" s="17" t="s">
        <v>68</v>
      </c>
      <c r="I24" s="71" t="s">
        <v>70</v>
      </c>
      <c r="J24" s="22"/>
      <c r="K24" s="23"/>
    </row>
    <row r="25" spans="1:11" ht="18" customHeight="1" x14ac:dyDescent="0.2">
      <c r="A25" s="17" t="s">
        <v>17</v>
      </c>
      <c r="C25" s="21" t="s">
        <v>18</v>
      </c>
      <c r="D25" s="22"/>
      <c r="E25" s="23"/>
      <c r="F25"/>
      <c r="G25" s="17" t="s">
        <v>78</v>
      </c>
      <c r="I25" s="73">
        <v>43831</v>
      </c>
      <c r="J25" s="22"/>
      <c r="K25" s="23"/>
    </row>
    <row r="26" spans="1:11" ht="18" customHeight="1" x14ac:dyDescent="0.2">
      <c r="A26" s="17" t="s">
        <v>62</v>
      </c>
      <c r="C26" s="72">
        <v>5431</v>
      </c>
      <c r="D26" s="22"/>
      <c r="E26" s="23"/>
      <c r="F26"/>
      <c r="G26" s="17" t="s">
        <v>79</v>
      </c>
      <c r="I26" s="73">
        <v>44196</v>
      </c>
      <c r="J26" s="22"/>
      <c r="K26" s="23"/>
    </row>
    <row r="27" spans="1:11" ht="18" customHeight="1" x14ac:dyDescent="0.2">
      <c r="A27" s="17" t="s">
        <v>63</v>
      </c>
      <c r="C27" s="73" t="s">
        <v>64</v>
      </c>
      <c r="D27" s="43"/>
      <c r="E27" s="44"/>
      <c r="F27"/>
      <c r="G27" s="17" t="s">
        <v>71</v>
      </c>
      <c r="I27" s="71">
        <v>192722</v>
      </c>
      <c r="J27" s="22"/>
      <c r="K27" s="23"/>
    </row>
    <row r="28" spans="1:11" ht="18" customHeight="1" x14ac:dyDescent="0.2">
      <c r="A28" s="17" t="s">
        <v>19</v>
      </c>
      <c r="C28" s="71">
        <v>2873</v>
      </c>
      <c r="D28" s="22"/>
      <c r="E28" s="23"/>
      <c r="F28"/>
      <c r="G28" s="17" t="s">
        <v>72</v>
      </c>
      <c r="I28" s="71">
        <v>2928392</v>
      </c>
      <c r="J28" s="22"/>
      <c r="K28" s="23"/>
    </row>
    <row r="29" spans="1:11" ht="18" customHeight="1" x14ac:dyDescent="0.2">
      <c r="A29" s="17" t="s">
        <v>65</v>
      </c>
      <c r="C29" s="21" t="s">
        <v>66</v>
      </c>
      <c r="D29" s="22"/>
      <c r="E29" s="23"/>
      <c r="F29"/>
      <c r="G29" s="17" t="s">
        <v>73</v>
      </c>
      <c r="I29" s="21" t="s">
        <v>77</v>
      </c>
      <c r="J29" s="22"/>
      <c r="K29" s="23"/>
    </row>
    <row r="30" spans="1:11" ht="18" customHeight="1" x14ac:dyDescent="0.2">
      <c r="A30" s="17" t="s">
        <v>20</v>
      </c>
      <c r="C30" s="90" t="s">
        <v>36</v>
      </c>
      <c r="D30" s="91"/>
      <c r="E30" s="92"/>
      <c r="F30"/>
      <c r="G30" s="17" t="s">
        <v>74</v>
      </c>
      <c r="I30" s="39">
        <v>0</v>
      </c>
      <c r="J30" s="43"/>
      <c r="K30" s="44"/>
    </row>
    <row r="31" spans="1:11" ht="18" customHeight="1" x14ac:dyDescent="0.2">
      <c r="A31" s="74" t="s">
        <v>136</v>
      </c>
      <c r="C31" s="185">
        <v>43831</v>
      </c>
      <c r="D31" s="186"/>
      <c r="E31" s="187"/>
      <c r="F31"/>
      <c r="G31" s="17" t="s">
        <v>75</v>
      </c>
      <c r="H31"/>
      <c r="I31" s="39">
        <f>滞箱费项目!C9*滞箱费项目!O13</f>
        <v>964.07079999999974</v>
      </c>
      <c r="J31" s="43"/>
      <c r="K31" s="44"/>
    </row>
    <row r="32" spans="1:11" ht="18" customHeight="1" x14ac:dyDescent="0.2">
      <c r="A32" s="74" t="s">
        <v>137</v>
      </c>
      <c r="C32" s="185">
        <v>43982</v>
      </c>
      <c r="D32" s="186"/>
      <c r="E32" s="187"/>
      <c r="F32"/>
      <c r="G32" s="17" t="s">
        <v>76</v>
      </c>
      <c r="H32"/>
      <c r="I32" s="42">
        <f>滞箱费项目!C9</f>
        <v>426.57999999999993</v>
      </c>
      <c r="J32" s="40"/>
      <c r="K32" s="41"/>
    </row>
    <row r="33" spans="1:11" ht="18" customHeight="1" x14ac:dyDescent="0.2">
      <c r="A33" s="17" t="s">
        <v>21</v>
      </c>
      <c r="C33" s="24"/>
      <c r="D33" s="25"/>
      <c r="E33" s="26"/>
      <c r="F33"/>
      <c r="G33"/>
      <c r="H33"/>
      <c r="I33"/>
      <c r="J33"/>
      <c r="K33"/>
    </row>
    <row r="34" spans="1:11" ht="18" customHeight="1" x14ac:dyDescent="0.2">
      <c r="C34" s="24"/>
      <c r="D34" s="25"/>
      <c r="E34" s="26"/>
      <c r="F34"/>
      <c r="G34"/>
      <c r="H34"/>
      <c r="I34"/>
      <c r="J34"/>
      <c r="K34"/>
    </row>
    <row r="35" spans="1:11" ht="18" customHeight="1" x14ac:dyDescent="0.2">
      <c r="C35" s="27"/>
      <c r="D35" s="28"/>
      <c r="E35" s="29"/>
      <c r="F35"/>
      <c r="G35"/>
      <c r="H35"/>
      <c r="I35"/>
      <c r="J35"/>
      <c r="K35"/>
    </row>
    <row r="36" spans="1:11" ht="18" customHeight="1" thickBot="1" x14ac:dyDescent="0.25">
      <c r="A36" s="69"/>
      <c r="B36" s="69"/>
      <c r="C36" s="69"/>
      <c r="D36" s="69"/>
      <c r="E36" s="69"/>
      <c r="F36" s="70"/>
      <c r="G36" s="69"/>
      <c r="H36" s="69"/>
      <c r="I36" s="69"/>
      <c r="J36" s="69"/>
      <c r="K36" s="69"/>
    </row>
    <row r="37" spans="1:11" ht="18" customHeight="1" x14ac:dyDescent="0.2">
      <c r="A37" s="13" t="s">
        <v>28</v>
      </c>
      <c r="F37"/>
    </row>
    <row r="38" spans="1:11" ht="18" customHeight="1" x14ac:dyDescent="0.2">
      <c r="A38" s="74" t="s">
        <v>30</v>
      </c>
      <c r="C38" s="31"/>
      <c r="D38" s="22"/>
      <c r="E38" s="23"/>
      <c r="F38"/>
      <c r="G38" s="13" t="s">
        <v>22</v>
      </c>
    </row>
    <row r="39" spans="1:11" ht="18" customHeight="1" x14ac:dyDescent="0.2">
      <c r="A39" s="17" t="s">
        <v>31</v>
      </c>
      <c r="E39" s="12" t="s">
        <v>32</v>
      </c>
      <c r="F39"/>
      <c r="G39" s="30" t="s">
        <v>23</v>
      </c>
      <c r="I39" s="33" t="s">
        <v>24</v>
      </c>
      <c r="J39" s="34"/>
      <c r="K39" s="35"/>
    </row>
    <row r="40" spans="1:11" ht="18" customHeight="1" x14ac:dyDescent="0.2">
      <c r="F40"/>
      <c r="G40" s="30" t="s">
        <v>25</v>
      </c>
      <c r="I40" s="33" t="s">
        <v>26</v>
      </c>
      <c r="J40" s="34"/>
      <c r="K40" s="35"/>
    </row>
    <row r="41" spans="1:11" ht="18" customHeight="1" x14ac:dyDescent="0.2">
      <c r="F41"/>
      <c r="G41" s="30" t="s">
        <v>27</v>
      </c>
      <c r="I41" s="33" t="s">
        <v>24</v>
      </c>
      <c r="J41" s="34"/>
      <c r="K41" s="35"/>
    </row>
    <row r="42" spans="1:11" ht="18" customHeight="1" x14ac:dyDescent="0.2">
      <c r="F42"/>
      <c r="G42" s="30" t="s">
        <v>29</v>
      </c>
      <c r="I42" s="33" t="s">
        <v>26</v>
      </c>
      <c r="J42" s="34"/>
      <c r="K42" s="35"/>
    </row>
    <row r="43" spans="1:11" ht="18" customHeight="1" thickBot="1" x14ac:dyDescent="0.25">
      <c r="A43" s="69"/>
      <c r="B43" s="69"/>
      <c r="C43" s="69"/>
      <c r="D43" s="69"/>
      <c r="E43" s="69"/>
      <c r="F43" s="70"/>
      <c r="G43" s="69"/>
      <c r="H43" s="69"/>
      <c r="I43" s="69"/>
      <c r="J43" s="69"/>
      <c r="K43" s="69"/>
    </row>
    <row r="44" spans="1:11" ht="18" customHeight="1" x14ac:dyDescent="0.2">
      <c r="A44" s="13" t="s">
        <v>80</v>
      </c>
      <c r="F44"/>
    </row>
    <row r="45" spans="1:11" ht="18" customHeight="1" x14ac:dyDescent="0.2">
      <c r="A45" s="17" t="s">
        <v>81</v>
      </c>
      <c r="C45" s="139"/>
      <c r="D45" s="139"/>
      <c r="E45" s="139"/>
      <c r="F45" s="139"/>
      <c r="G45" s="139"/>
      <c r="H45" s="139"/>
      <c r="I45" s="139"/>
      <c r="J45" s="139"/>
      <c r="K45" s="139"/>
    </row>
    <row r="46" spans="1:11" ht="18" customHeight="1" x14ac:dyDescent="0.2">
      <c r="A46" s="17"/>
      <c r="C46" s="139"/>
      <c r="D46" s="139"/>
      <c r="E46" s="139"/>
      <c r="F46" s="139"/>
      <c r="G46" s="139"/>
      <c r="H46" s="139"/>
      <c r="I46" s="139"/>
      <c r="J46" s="139"/>
      <c r="K46" s="139"/>
    </row>
    <row r="47" spans="1:11" ht="18" customHeight="1" x14ac:dyDescent="0.2">
      <c r="A47" s="17" t="s">
        <v>82</v>
      </c>
      <c r="C47" s="139"/>
      <c r="D47" s="139"/>
      <c r="E47" s="139"/>
      <c r="F47" s="139"/>
      <c r="G47" s="139"/>
      <c r="H47" s="139"/>
      <c r="I47" s="139"/>
      <c r="J47" s="139"/>
      <c r="K47" s="139"/>
    </row>
    <row r="48" spans="1:11" ht="18" customHeight="1" x14ac:dyDescent="0.2">
      <c r="C48" s="139"/>
      <c r="D48" s="139"/>
      <c r="E48" s="139"/>
      <c r="F48" s="139"/>
      <c r="G48" s="139"/>
      <c r="H48" s="139"/>
      <c r="I48" s="139"/>
      <c r="J48" s="139"/>
      <c r="K48" s="139"/>
    </row>
    <row r="49" spans="1:11" ht="18" customHeight="1" x14ac:dyDescent="0.2">
      <c r="F49"/>
    </row>
    <row r="50" spans="1:11" ht="18" customHeight="1" x14ac:dyDescent="0.2">
      <c r="F50"/>
    </row>
    <row r="51" spans="1:11" ht="21.4" customHeight="1" x14ac:dyDescent="0.2">
      <c r="A51" s="140" t="s">
        <v>138</v>
      </c>
      <c r="B51" s="141"/>
      <c r="C51" s="141"/>
      <c r="D51" s="141"/>
      <c r="E51" s="141"/>
      <c r="F51" s="142"/>
      <c r="G51" s="149" t="s">
        <v>135</v>
      </c>
      <c r="H51" s="150"/>
      <c r="I51" s="150"/>
      <c r="J51" s="150"/>
      <c r="K51" s="151"/>
    </row>
    <row r="52" spans="1:11" ht="21.4" customHeight="1" x14ac:dyDescent="0.2">
      <c r="A52" s="143"/>
      <c r="B52" s="144"/>
      <c r="C52" s="144"/>
      <c r="D52" s="144"/>
      <c r="E52" s="144"/>
      <c r="F52" s="145"/>
      <c r="G52" s="152"/>
      <c r="H52" s="153"/>
      <c r="I52" s="153"/>
      <c r="J52" s="153"/>
      <c r="K52" s="154"/>
    </row>
    <row r="53" spans="1:11" ht="21.4" customHeight="1" x14ac:dyDescent="0.2">
      <c r="A53" s="143"/>
      <c r="B53" s="144"/>
      <c r="C53" s="144"/>
      <c r="D53" s="144"/>
      <c r="E53" s="144"/>
      <c r="F53" s="145"/>
      <c r="G53" s="152"/>
      <c r="H53" s="153"/>
      <c r="I53" s="153"/>
      <c r="J53" s="153"/>
      <c r="K53" s="154"/>
    </row>
    <row r="54" spans="1:11" ht="21.4" customHeight="1" x14ac:dyDescent="0.2">
      <c r="A54" s="143"/>
      <c r="B54" s="144"/>
      <c r="C54" s="144"/>
      <c r="D54" s="144"/>
      <c r="E54" s="144"/>
      <c r="F54" s="145"/>
      <c r="G54" s="152"/>
      <c r="H54" s="153"/>
      <c r="I54" s="153"/>
      <c r="J54" s="153"/>
      <c r="K54" s="154"/>
    </row>
    <row r="55" spans="1:11" ht="21.4" customHeight="1" x14ac:dyDescent="0.2">
      <c r="A55" s="143"/>
      <c r="B55" s="144"/>
      <c r="C55" s="144"/>
      <c r="D55" s="144"/>
      <c r="E55" s="144"/>
      <c r="F55" s="145"/>
      <c r="G55" s="152"/>
      <c r="H55" s="153"/>
      <c r="I55" s="153"/>
      <c r="J55" s="153"/>
      <c r="K55" s="154"/>
    </row>
    <row r="56" spans="1:11" ht="21.4" customHeight="1" x14ac:dyDescent="0.2">
      <c r="A56" s="143"/>
      <c r="B56" s="144"/>
      <c r="C56" s="144"/>
      <c r="D56" s="144"/>
      <c r="E56" s="144"/>
      <c r="F56" s="145"/>
      <c r="G56" s="152"/>
      <c r="H56" s="153"/>
      <c r="I56" s="153"/>
      <c r="J56" s="153"/>
      <c r="K56" s="154"/>
    </row>
    <row r="57" spans="1:11" ht="21.4" customHeight="1" x14ac:dyDescent="0.2">
      <c r="A57" s="143"/>
      <c r="B57" s="144"/>
      <c r="C57" s="144"/>
      <c r="D57" s="144"/>
      <c r="E57" s="144"/>
      <c r="F57" s="145"/>
      <c r="G57" s="152"/>
      <c r="H57" s="153"/>
      <c r="I57" s="153"/>
      <c r="J57" s="153"/>
      <c r="K57" s="154"/>
    </row>
    <row r="58" spans="1:11" ht="21.4" customHeight="1" x14ac:dyDescent="0.2">
      <c r="A58" s="143"/>
      <c r="B58" s="144"/>
      <c r="C58" s="144"/>
      <c r="D58" s="144"/>
      <c r="E58" s="144"/>
      <c r="F58" s="145"/>
      <c r="G58" s="152"/>
      <c r="H58" s="153"/>
      <c r="I58" s="153"/>
      <c r="J58" s="153"/>
      <c r="K58" s="154"/>
    </row>
    <row r="59" spans="1:11" ht="21.4" customHeight="1" x14ac:dyDescent="0.2">
      <c r="A59" s="143"/>
      <c r="B59" s="144"/>
      <c r="C59" s="144"/>
      <c r="D59" s="144"/>
      <c r="E59" s="144"/>
      <c r="F59" s="145"/>
      <c r="G59" s="152"/>
      <c r="H59" s="153"/>
      <c r="I59" s="153"/>
      <c r="J59" s="153"/>
      <c r="K59" s="154"/>
    </row>
    <row r="60" spans="1:11" ht="21.4" customHeight="1" x14ac:dyDescent="0.2">
      <c r="A60" s="143"/>
      <c r="B60" s="144"/>
      <c r="C60" s="144"/>
      <c r="D60" s="144"/>
      <c r="E60" s="144"/>
      <c r="F60" s="145"/>
      <c r="G60" s="152"/>
      <c r="H60" s="153"/>
      <c r="I60" s="153"/>
      <c r="J60" s="153"/>
      <c r="K60" s="154"/>
    </row>
    <row r="61" spans="1:11" ht="21.4" customHeight="1" x14ac:dyDescent="0.2">
      <c r="A61" s="143"/>
      <c r="B61" s="144"/>
      <c r="C61" s="144"/>
      <c r="D61" s="144"/>
      <c r="E61" s="144"/>
      <c r="F61" s="145"/>
      <c r="G61" s="152"/>
      <c r="H61" s="153"/>
      <c r="I61" s="153"/>
      <c r="J61" s="153"/>
      <c r="K61" s="154"/>
    </row>
    <row r="62" spans="1:11" ht="21.4" customHeight="1" x14ac:dyDescent="0.2">
      <c r="A62" s="143"/>
      <c r="B62" s="144"/>
      <c r="C62" s="144"/>
      <c r="D62" s="144"/>
      <c r="E62" s="144"/>
      <c r="F62" s="145"/>
      <c r="G62" s="152"/>
      <c r="H62" s="153"/>
      <c r="I62" s="153"/>
      <c r="J62" s="153"/>
      <c r="K62" s="154"/>
    </row>
    <row r="63" spans="1:11" ht="21.4" customHeight="1" x14ac:dyDescent="0.2">
      <c r="A63" s="143"/>
      <c r="B63" s="144"/>
      <c r="C63" s="144"/>
      <c r="D63" s="144"/>
      <c r="E63" s="144"/>
      <c r="F63" s="145"/>
      <c r="G63" s="152"/>
      <c r="H63" s="153"/>
      <c r="I63" s="153"/>
      <c r="J63" s="153"/>
      <c r="K63" s="154"/>
    </row>
    <row r="64" spans="1:11" ht="21.4" customHeight="1" x14ac:dyDescent="0.2">
      <c r="A64" s="146"/>
      <c r="B64" s="147"/>
      <c r="C64" s="147"/>
      <c r="D64" s="147"/>
      <c r="E64" s="147"/>
      <c r="F64" s="148"/>
      <c r="G64" s="155"/>
      <c r="H64" s="156"/>
      <c r="I64" s="156"/>
      <c r="J64" s="156"/>
      <c r="K64" s="157"/>
    </row>
    <row r="65" spans="1:11" ht="18" customHeight="1" x14ac:dyDescent="0.3">
      <c r="A65" s="14"/>
      <c r="B65" s="14"/>
      <c r="C65" s="14"/>
      <c r="D65" s="14"/>
      <c r="E65" s="14"/>
      <c r="F65" s="32"/>
      <c r="G65" s="32"/>
      <c r="H65" s="32"/>
      <c r="I65" s="32"/>
      <c r="J65" s="32"/>
      <c r="K65" s="32"/>
    </row>
    <row r="66" spans="1:11" ht="18" customHeight="1" x14ac:dyDescent="0.2"/>
    <row r="67" spans="1:11" ht="18" customHeight="1" x14ac:dyDescent="0.2"/>
    <row r="68" spans="1:11" ht="18" customHeight="1" x14ac:dyDescent="0.2"/>
    <row r="69" spans="1:11" ht="18" customHeight="1" x14ac:dyDescent="0.2"/>
    <row r="70" spans="1:11" ht="18" customHeight="1" x14ac:dyDescent="0.2"/>
    <row r="71" spans="1:11" ht="18" customHeight="1" x14ac:dyDescent="0.2"/>
    <row r="72" spans="1:11" ht="18" customHeight="1" x14ac:dyDescent="0.2"/>
    <row r="73" spans="1:11" ht="18" customHeight="1" x14ac:dyDescent="0.2"/>
    <row r="74" spans="1:11" ht="18" customHeight="1" x14ac:dyDescent="0.2"/>
    <row r="75" spans="1:11" ht="18" customHeight="1" x14ac:dyDescent="0.2"/>
    <row r="76" spans="1:11" ht="18" customHeight="1" x14ac:dyDescent="0.2"/>
    <row r="77" spans="1:11" ht="18" customHeight="1" x14ac:dyDescent="0.2"/>
    <row r="78" spans="1:11" ht="18" customHeight="1" x14ac:dyDescent="0.2"/>
    <row r="79" spans="1:11" ht="18" customHeight="1" x14ac:dyDescent="0.2"/>
    <row r="80" spans="1:11" ht="18" customHeight="1" x14ac:dyDescent="0.2"/>
    <row r="81" spans="1:11" ht="18" customHeight="1" x14ac:dyDescent="0.2"/>
    <row r="82" spans="1:11" ht="18" customHeight="1" x14ac:dyDescent="0.2"/>
    <row r="83" spans="1:11" ht="18" customHeight="1" x14ac:dyDescent="0.2"/>
    <row r="84" spans="1:11" ht="18" customHeight="1" x14ac:dyDescent="0.2">
      <c r="A84"/>
      <c r="B84"/>
      <c r="C84"/>
      <c r="D84"/>
      <c r="E84"/>
      <c r="F84"/>
      <c r="G84"/>
      <c r="H84"/>
      <c r="I84"/>
      <c r="J84"/>
      <c r="K84"/>
    </row>
    <row r="85" spans="1:11" ht="18" customHeight="1" x14ac:dyDescent="0.2">
      <c r="A85"/>
      <c r="B85"/>
      <c r="C85"/>
      <c r="D85"/>
      <c r="E85"/>
      <c r="F85"/>
      <c r="G85"/>
      <c r="H85"/>
      <c r="I85"/>
      <c r="J85"/>
      <c r="K85"/>
    </row>
    <row r="86" spans="1:11" ht="18" customHeight="1" x14ac:dyDescent="0.2">
      <c r="A86"/>
      <c r="B86"/>
      <c r="C86"/>
      <c r="D86"/>
      <c r="E86"/>
      <c r="F86"/>
      <c r="G86"/>
      <c r="H86"/>
      <c r="I86"/>
      <c r="J86"/>
      <c r="K86"/>
    </row>
    <row r="87" spans="1:11" ht="18" customHeight="1" x14ac:dyDescent="0.2">
      <c r="A87"/>
      <c r="B87"/>
      <c r="C87"/>
      <c r="D87"/>
      <c r="E87"/>
      <c r="F87"/>
      <c r="G87"/>
      <c r="H87"/>
      <c r="I87"/>
      <c r="J87"/>
      <c r="K87"/>
    </row>
    <row r="88" spans="1:11" ht="18" customHeight="1" x14ac:dyDescent="0.2">
      <c r="A88"/>
      <c r="B88"/>
      <c r="C88"/>
      <c r="D88"/>
      <c r="E88"/>
      <c r="F88"/>
      <c r="G88"/>
      <c r="H88"/>
      <c r="I88"/>
      <c r="J88"/>
      <c r="K88"/>
    </row>
    <row r="89" spans="1:11" ht="18" customHeight="1" x14ac:dyDescent="0.2">
      <c r="A89"/>
      <c r="B89"/>
      <c r="C89"/>
      <c r="D89"/>
      <c r="E89"/>
      <c r="F89"/>
      <c r="G89"/>
      <c r="H89"/>
      <c r="I89"/>
      <c r="J89"/>
      <c r="K89"/>
    </row>
    <row r="90" spans="1:11" ht="18" customHeight="1" x14ac:dyDescent="0.2">
      <c r="A90"/>
      <c r="B90"/>
      <c r="C90"/>
      <c r="D90"/>
      <c r="E90"/>
      <c r="F90"/>
      <c r="G90"/>
      <c r="H90"/>
      <c r="I90"/>
      <c r="J90"/>
      <c r="K90"/>
    </row>
    <row r="91" spans="1:11" ht="18" customHeight="1" x14ac:dyDescent="0.2">
      <c r="A91"/>
      <c r="B91"/>
      <c r="C91"/>
      <c r="D91"/>
      <c r="E91"/>
      <c r="F91"/>
      <c r="G91"/>
      <c r="H91"/>
      <c r="I91"/>
      <c r="J91"/>
      <c r="K91"/>
    </row>
    <row r="92" spans="1:11" ht="18" customHeight="1" x14ac:dyDescent="0.2">
      <c r="A92"/>
      <c r="B92"/>
      <c r="C92"/>
      <c r="D92"/>
      <c r="E92"/>
      <c r="F92"/>
      <c r="G92"/>
      <c r="H92"/>
      <c r="I92"/>
      <c r="J92"/>
      <c r="K92"/>
    </row>
    <row r="93" spans="1:11" ht="18" customHeight="1" x14ac:dyDescent="0.2">
      <c r="A93"/>
      <c r="B93"/>
      <c r="C93"/>
      <c r="D93"/>
      <c r="E93"/>
      <c r="F93"/>
      <c r="G93"/>
      <c r="H93"/>
      <c r="I93"/>
      <c r="J93"/>
      <c r="K93"/>
    </row>
    <row r="94" spans="1:11" ht="18" customHeight="1" x14ac:dyDescent="0.2">
      <c r="A94"/>
      <c r="B94"/>
      <c r="C94"/>
      <c r="D94"/>
      <c r="E94"/>
      <c r="F94"/>
      <c r="G94"/>
      <c r="H94"/>
      <c r="I94"/>
      <c r="J94"/>
      <c r="K94"/>
    </row>
    <row r="95" spans="1:11" ht="18" customHeight="1" x14ac:dyDescent="0.2">
      <c r="A95"/>
      <c r="B95"/>
      <c r="C95"/>
      <c r="D95"/>
      <c r="E95"/>
      <c r="F95"/>
      <c r="G95"/>
      <c r="H95"/>
      <c r="I95"/>
      <c r="J95"/>
      <c r="K95"/>
    </row>
    <row r="96" spans="1:11" ht="18" customHeight="1" x14ac:dyDescent="0.2">
      <c r="A96"/>
      <c r="B96"/>
      <c r="C96"/>
      <c r="D96"/>
      <c r="E96"/>
      <c r="F96"/>
      <c r="G96"/>
      <c r="H96"/>
      <c r="I96"/>
      <c r="J96"/>
      <c r="K96"/>
    </row>
    <row r="97" spans="1:11" ht="18" customHeight="1" x14ac:dyDescent="0.2">
      <c r="A97"/>
      <c r="B97"/>
      <c r="C97"/>
      <c r="D97"/>
      <c r="E97"/>
      <c r="F97"/>
      <c r="G97"/>
      <c r="H97"/>
      <c r="I97"/>
      <c r="J97"/>
      <c r="K97"/>
    </row>
    <row r="98" spans="1:11" ht="18" customHeight="1" x14ac:dyDescent="0.2">
      <c r="A98"/>
      <c r="B98"/>
      <c r="C98"/>
      <c r="D98"/>
      <c r="E98"/>
      <c r="F98"/>
      <c r="G98"/>
      <c r="H98"/>
      <c r="I98"/>
      <c r="J98"/>
      <c r="K98"/>
    </row>
    <row r="99" spans="1:11" ht="18" customHeight="1" x14ac:dyDescent="0.2">
      <c r="A99"/>
      <c r="B99"/>
      <c r="C99"/>
      <c r="D99"/>
      <c r="E99"/>
      <c r="F99"/>
      <c r="G99"/>
      <c r="H99"/>
      <c r="I99"/>
      <c r="J99"/>
      <c r="K99"/>
    </row>
    <row r="100" spans="1:11" ht="18" customHeight="1" x14ac:dyDescent="0.2">
      <c r="A100"/>
      <c r="B100"/>
      <c r="C100"/>
      <c r="D100"/>
      <c r="E100"/>
      <c r="F100"/>
      <c r="G100"/>
      <c r="H100"/>
      <c r="I100"/>
      <c r="J100"/>
      <c r="K100"/>
    </row>
    <row r="101" spans="1:11" ht="18" customHeight="1" x14ac:dyDescent="0.2">
      <c r="A101"/>
      <c r="B101"/>
      <c r="C101"/>
      <c r="D101"/>
      <c r="E101"/>
      <c r="F101"/>
      <c r="G101"/>
      <c r="H101"/>
      <c r="I101"/>
      <c r="J101"/>
      <c r="K101"/>
    </row>
    <row r="102" spans="1:11" ht="18" customHeight="1" x14ac:dyDescent="0.2">
      <c r="A102"/>
      <c r="B102"/>
      <c r="C102"/>
      <c r="D102"/>
      <c r="E102"/>
      <c r="F102"/>
      <c r="G102"/>
      <c r="H102"/>
      <c r="I102"/>
      <c r="J102"/>
      <c r="K102"/>
    </row>
    <row r="103" spans="1:11" ht="18" customHeight="1" x14ac:dyDescent="0.2">
      <c r="A103"/>
      <c r="B103"/>
      <c r="C103"/>
      <c r="D103"/>
      <c r="E103"/>
      <c r="F103"/>
      <c r="G103"/>
      <c r="H103"/>
      <c r="I103"/>
      <c r="J103"/>
      <c r="K103"/>
    </row>
    <row r="104" spans="1:11" ht="18" customHeight="1" x14ac:dyDescent="0.2">
      <c r="A104"/>
      <c r="B104"/>
      <c r="C104"/>
      <c r="D104"/>
      <c r="E104"/>
      <c r="F104"/>
      <c r="G104"/>
      <c r="H104"/>
      <c r="I104"/>
      <c r="J104"/>
      <c r="K104"/>
    </row>
    <row r="105" spans="1:11" ht="18" customHeight="1" x14ac:dyDescent="0.2">
      <c r="A105"/>
      <c r="B105"/>
      <c r="C105"/>
      <c r="D105"/>
      <c r="E105"/>
      <c r="F105"/>
      <c r="G105"/>
      <c r="H105"/>
      <c r="I105"/>
      <c r="J105"/>
      <c r="K105"/>
    </row>
    <row r="106" spans="1:11" ht="18" customHeight="1" x14ac:dyDescent="0.2">
      <c r="A106"/>
      <c r="B106"/>
      <c r="C106"/>
      <c r="D106"/>
      <c r="E106"/>
      <c r="F106"/>
      <c r="G106"/>
      <c r="H106"/>
      <c r="I106"/>
      <c r="J106"/>
      <c r="K106"/>
    </row>
    <row r="107" spans="1:11" ht="18" customHeight="1" x14ac:dyDescent="0.2">
      <c r="A107"/>
      <c r="B107"/>
      <c r="C107"/>
      <c r="D107"/>
      <c r="E107"/>
      <c r="F107"/>
      <c r="G107"/>
      <c r="H107"/>
      <c r="I107"/>
      <c r="J107"/>
      <c r="K107"/>
    </row>
    <row r="108" spans="1:11" ht="18" customHeight="1" x14ac:dyDescent="0.2">
      <c r="A108"/>
      <c r="B108"/>
      <c r="C108"/>
      <c r="D108"/>
      <c r="E108"/>
      <c r="F108"/>
      <c r="G108"/>
      <c r="H108"/>
      <c r="I108"/>
      <c r="J108"/>
      <c r="K108"/>
    </row>
    <row r="109" spans="1:11" ht="18" customHeight="1" x14ac:dyDescent="0.2">
      <c r="A109"/>
      <c r="B109"/>
      <c r="C109"/>
      <c r="D109"/>
      <c r="E109"/>
      <c r="F109"/>
      <c r="G109"/>
      <c r="H109"/>
      <c r="I109"/>
      <c r="J109"/>
      <c r="K109"/>
    </row>
    <row r="110" spans="1:11" ht="18" customHeight="1" x14ac:dyDescent="0.2">
      <c r="A110"/>
      <c r="B110"/>
      <c r="C110"/>
      <c r="D110"/>
      <c r="E110"/>
      <c r="F110"/>
      <c r="G110"/>
      <c r="H110"/>
      <c r="I110"/>
      <c r="J110"/>
      <c r="K110"/>
    </row>
    <row r="111" spans="1:11" ht="18" customHeight="1" x14ac:dyDescent="0.2">
      <c r="A111"/>
      <c r="B111"/>
      <c r="C111"/>
      <c r="D111"/>
      <c r="E111"/>
      <c r="F111"/>
      <c r="G111"/>
      <c r="H111"/>
      <c r="I111"/>
      <c r="J111"/>
      <c r="K111"/>
    </row>
    <row r="112" spans="1:11" ht="18" customHeight="1" x14ac:dyDescent="0.2">
      <c r="A112"/>
      <c r="B112"/>
      <c r="C112"/>
      <c r="D112"/>
      <c r="E112"/>
      <c r="F112"/>
      <c r="G112"/>
      <c r="H112"/>
      <c r="I112"/>
      <c r="J112"/>
      <c r="K112"/>
    </row>
    <row r="113" spans="1:11" ht="18" customHeight="1" x14ac:dyDescent="0.2">
      <c r="A113"/>
      <c r="B113"/>
      <c r="C113"/>
      <c r="D113"/>
      <c r="E113"/>
      <c r="F113"/>
      <c r="G113"/>
      <c r="H113"/>
      <c r="I113"/>
      <c r="J113"/>
      <c r="K113"/>
    </row>
    <row r="114" spans="1:11" x14ac:dyDescent="0.2">
      <c r="A114"/>
      <c r="B114"/>
      <c r="C114"/>
      <c r="D114"/>
      <c r="E114"/>
      <c r="F114"/>
      <c r="G114"/>
      <c r="H114"/>
      <c r="I114"/>
      <c r="J114"/>
      <c r="K114"/>
    </row>
    <row r="115" spans="1:11" x14ac:dyDescent="0.2">
      <c r="A115"/>
      <c r="B115"/>
      <c r="C115"/>
      <c r="D115"/>
      <c r="E115"/>
      <c r="F115"/>
      <c r="G115"/>
      <c r="H115"/>
      <c r="I115"/>
      <c r="J115"/>
      <c r="K115"/>
    </row>
  </sheetData>
  <mergeCells count="8">
    <mergeCell ref="I1:K1"/>
    <mergeCell ref="A1:D2"/>
    <mergeCell ref="C45:K46"/>
    <mergeCell ref="C47:K48"/>
    <mergeCell ref="A51:F64"/>
    <mergeCell ref="G51:K64"/>
    <mergeCell ref="C31:E31"/>
    <mergeCell ref="C32:E32"/>
  </mergeCells>
  <phoneticPr fontId="17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R39"/>
  <sheetViews>
    <sheetView showGridLines="0" tabSelected="1" topLeftCell="A4" zoomScale="90" zoomScaleNormal="90" workbookViewId="0">
      <selection activeCell="Q32" sqref="Q32"/>
    </sheetView>
  </sheetViews>
  <sheetFormatPr defaultColWidth="8.875" defaultRowHeight="16.5" x14ac:dyDescent="0.2"/>
  <cols>
    <col min="1" max="1" width="5.125" style="2" customWidth="1"/>
    <col min="2" max="2" width="5.5" style="2" customWidth="1"/>
    <col min="3" max="3" width="13.5" style="2" customWidth="1"/>
    <col min="4" max="4" width="12.625" style="2" customWidth="1"/>
    <col min="5" max="5" width="13.5" style="2" customWidth="1"/>
    <col min="6" max="24" width="12.625" style="2" customWidth="1"/>
    <col min="25" max="16384" width="8.875" style="2"/>
  </cols>
  <sheetData>
    <row r="1" spans="1:18" s="1" customFormat="1" ht="24.95" customHeight="1" x14ac:dyDescent="0.2">
      <c r="A1" s="55" t="str">
        <f>L2</f>
        <v>客户结算单/内容页/滞箱费项目</v>
      </c>
      <c r="B1" s="55"/>
      <c r="C1" s="55"/>
      <c r="D1" s="55"/>
      <c r="E1" s="55"/>
      <c r="F1" s="55"/>
      <c r="G1" s="49"/>
      <c r="K1" s="7" t="s">
        <v>0</v>
      </c>
      <c r="L1" s="135" t="s">
        <v>86</v>
      </c>
      <c r="M1" s="136"/>
      <c r="N1" s="137"/>
    </row>
    <row r="2" spans="1:18" s="1" customFormat="1" ht="24.95" customHeight="1" x14ac:dyDescent="0.2">
      <c r="A2" s="55"/>
      <c r="B2" s="55"/>
      <c r="C2" s="55"/>
      <c r="D2" s="55"/>
      <c r="E2" s="55"/>
      <c r="F2" s="55"/>
      <c r="G2" s="49"/>
      <c r="K2" s="7" t="s">
        <v>1</v>
      </c>
      <c r="L2" s="65" t="s">
        <v>87</v>
      </c>
      <c r="M2" s="50"/>
      <c r="N2" s="51"/>
    </row>
    <row r="3" spans="1:18" ht="18" customHeight="1" x14ac:dyDescent="0.2"/>
    <row r="4" spans="1:18" ht="18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11" t="s">
        <v>3</v>
      </c>
      <c r="L4" s="11" t="s">
        <v>4</v>
      </c>
      <c r="M4" s="12" t="s">
        <v>5</v>
      </c>
      <c r="N4" s="12" t="s">
        <v>6</v>
      </c>
    </row>
    <row r="5" spans="1:18" ht="18" customHeight="1" x14ac:dyDescent="0.2"/>
    <row r="6" spans="1:18" ht="18" customHeight="1" x14ac:dyDescent="0.2">
      <c r="A6" s="158" t="s">
        <v>7</v>
      </c>
      <c r="B6" s="159"/>
      <c r="C6" s="5" t="s">
        <v>85</v>
      </c>
      <c r="D6" s="108" t="s">
        <v>118</v>
      </c>
      <c r="E6" s="106" t="s">
        <v>120</v>
      </c>
      <c r="F6" s="106" t="s">
        <v>107</v>
      </c>
      <c r="G6" s="17"/>
    </row>
    <row r="7" spans="1:18" ht="18" customHeight="1" x14ac:dyDescent="0.2">
      <c r="A7" s="13"/>
      <c r="B7" s="13"/>
      <c r="C7" s="63"/>
      <c r="D7" s="13"/>
      <c r="G7" s="17"/>
      <c r="H7" s="6"/>
    </row>
    <row r="8" spans="1:18" ht="18" customHeight="1" x14ac:dyDescent="0.2">
      <c r="A8" s="17" t="s">
        <v>103</v>
      </c>
      <c r="C8" s="78">
        <v>100</v>
      </c>
      <c r="D8" s="66"/>
      <c r="E8" s="67"/>
    </row>
    <row r="9" spans="1:18" ht="18" customHeight="1" x14ac:dyDescent="0.2">
      <c r="A9" s="17" t="s">
        <v>76</v>
      </c>
      <c r="C9" s="89">
        <f>SUM(P13:P17)-C8</f>
        <v>426.57999999999993</v>
      </c>
      <c r="D9" s="75"/>
      <c r="E9" s="76"/>
    </row>
    <row r="10" spans="1:18" ht="18" customHeight="1" x14ac:dyDescent="0.2">
      <c r="A10" s="17" t="s">
        <v>132</v>
      </c>
      <c r="C10" s="89" t="s">
        <v>133</v>
      </c>
      <c r="D10" s="75"/>
      <c r="E10" s="76"/>
      <c r="G10" s="17"/>
      <c r="H10" s="6"/>
    </row>
    <row r="11" spans="1:18" ht="18" customHeight="1" x14ac:dyDescent="0.2">
      <c r="A11" s="13"/>
      <c r="B11" s="13"/>
      <c r="C11" s="63"/>
      <c r="D11" s="13"/>
      <c r="G11" s="6"/>
      <c r="R11" s="48" t="s">
        <v>33</v>
      </c>
    </row>
    <row r="12" spans="1:18" ht="18" customHeight="1" x14ac:dyDescent="0.2">
      <c r="A12" s="52"/>
      <c r="B12" s="45" t="s">
        <v>34</v>
      </c>
      <c r="C12" s="52" t="s">
        <v>88</v>
      </c>
      <c r="D12" s="62" t="s">
        <v>90</v>
      </c>
      <c r="E12" s="16" t="s">
        <v>91</v>
      </c>
      <c r="F12" s="83" t="s">
        <v>89</v>
      </c>
      <c r="G12" s="87" t="s">
        <v>105</v>
      </c>
      <c r="H12" s="83" t="s">
        <v>96</v>
      </c>
      <c r="I12" s="84" t="s">
        <v>97</v>
      </c>
      <c r="J12" s="84" t="s">
        <v>98</v>
      </c>
      <c r="K12" s="88" t="s">
        <v>106</v>
      </c>
      <c r="L12" s="84" t="s">
        <v>104</v>
      </c>
      <c r="M12" s="84" t="s">
        <v>99</v>
      </c>
      <c r="N12" s="84" t="s">
        <v>100</v>
      </c>
      <c r="O12" s="84" t="s">
        <v>101</v>
      </c>
      <c r="P12" s="84" t="s">
        <v>102</v>
      </c>
      <c r="Q12" s="183" t="s">
        <v>134</v>
      </c>
      <c r="R12" s="84" t="s">
        <v>130</v>
      </c>
    </row>
    <row r="13" spans="1:18" ht="18" customHeight="1" x14ac:dyDescent="0.2">
      <c r="A13" s="53" t="s">
        <v>35</v>
      </c>
      <c r="B13" s="54">
        <v>1</v>
      </c>
      <c r="C13" s="77">
        <v>192829</v>
      </c>
      <c r="D13" s="64" t="s">
        <v>94</v>
      </c>
      <c r="E13" s="82" t="s">
        <v>140</v>
      </c>
      <c r="F13" s="85">
        <v>43831</v>
      </c>
      <c r="G13" s="85"/>
      <c r="H13" s="85">
        <v>43872</v>
      </c>
      <c r="I13" s="85">
        <v>43982</v>
      </c>
      <c r="J13" s="79">
        <v>45</v>
      </c>
      <c r="K13" s="79">
        <f>IF(H13="","",H13-F13+1)</f>
        <v>42</v>
      </c>
      <c r="L13" s="79" t="str">
        <f>IF(SUM(K13:K13)&gt;J13,IF(ISBLANK(G13),I13-(F13+J13)+1,I13-G13+1),"")</f>
        <v/>
      </c>
      <c r="M13" s="80">
        <v>2</v>
      </c>
      <c r="N13" s="81">
        <v>0.13</v>
      </c>
      <c r="O13" s="80">
        <f>M13*(1+N13)</f>
        <v>2.2599999999999998</v>
      </c>
      <c r="P13" s="80">
        <f t="shared" ref="P13:P17" si="0">O13*_xlfn.NUMBERVALUE(L13)</f>
        <v>0</v>
      </c>
      <c r="Q13" s="184">
        <v>235</v>
      </c>
      <c r="R13" s="134" t="s">
        <v>131</v>
      </c>
    </row>
    <row r="14" spans="1:18" ht="18" customHeight="1" x14ac:dyDescent="0.2">
      <c r="A14" s="53" t="s">
        <v>35</v>
      </c>
      <c r="B14" s="54">
        <v>2</v>
      </c>
      <c r="C14" s="77">
        <v>192829</v>
      </c>
      <c r="D14" s="64" t="s">
        <v>94</v>
      </c>
      <c r="E14" s="82" t="s">
        <v>139</v>
      </c>
      <c r="F14" s="85">
        <v>43831</v>
      </c>
      <c r="G14" s="85">
        <v>43931</v>
      </c>
      <c r="H14" s="85">
        <v>43941</v>
      </c>
      <c r="I14" s="85">
        <v>43982</v>
      </c>
      <c r="J14" s="79">
        <v>45</v>
      </c>
      <c r="K14" s="79">
        <f t="shared" ref="K14:K15" si="1">IF(H14="","",H14-F14+1)</f>
        <v>111</v>
      </c>
      <c r="L14" s="79">
        <v>10</v>
      </c>
      <c r="M14" s="80">
        <v>2</v>
      </c>
      <c r="N14" s="81">
        <v>0.13</v>
      </c>
      <c r="O14" s="80">
        <f t="shared" ref="O14:O17" si="2">M14*(1+N14)</f>
        <v>2.2599999999999998</v>
      </c>
      <c r="P14" s="80">
        <f t="shared" si="0"/>
        <v>22.599999999999998</v>
      </c>
      <c r="Q14" s="184">
        <v>235</v>
      </c>
      <c r="R14" s="134" t="s">
        <v>131</v>
      </c>
    </row>
    <row r="15" spans="1:18" ht="18" customHeight="1" x14ac:dyDescent="0.2">
      <c r="A15" s="53" t="s">
        <v>35</v>
      </c>
      <c r="B15" s="54">
        <v>3</v>
      </c>
      <c r="C15" s="77">
        <v>192829</v>
      </c>
      <c r="D15" s="64" t="s">
        <v>94</v>
      </c>
      <c r="E15" s="82" t="s">
        <v>141</v>
      </c>
      <c r="F15" s="85">
        <v>43831</v>
      </c>
      <c r="G15" s="85"/>
      <c r="H15" s="85">
        <v>43952</v>
      </c>
      <c r="I15" s="85">
        <v>43982</v>
      </c>
      <c r="J15" s="79">
        <v>45</v>
      </c>
      <c r="K15" s="79">
        <f t="shared" si="1"/>
        <v>122</v>
      </c>
      <c r="L15" s="79">
        <f>H15-F15+1-J15</f>
        <v>77</v>
      </c>
      <c r="M15" s="80">
        <v>2</v>
      </c>
      <c r="N15" s="81">
        <v>0.13</v>
      </c>
      <c r="O15" s="80">
        <f t="shared" si="2"/>
        <v>2.2599999999999998</v>
      </c>
      <c r="P15" s="80">
        <f t="shared" si="0"/>
        <v>174.01999999999998</v>
      </c>
      <c r="Q15" s="184">
        <v>235</v>
      </c>
      <c r="R15" s="134" t="s">
        <v>131</v>
      </c>
    </row>
    <row r="16" spans="1:18" ht="18" customHeight="1" x14ac:dyDescent="0.2">
      <c r="A16" s="53" t="s">
        <v>35</v>
      </c>
      <c r="B16" s="54">
        <v>4</v>
      </c>
      <c r="C16" s="77">
        <v>192829</v>
      </c>
      <c r="D16" s="64" t="s">
        <v>95</v>
      </c>
      <c r="E16" s="82" t="s">
        <v>92</v>
      </c>
      <c r="F16" s="85">
        <v>43831</v>
      </c>
      <c r="G16" s="85">
        <v>43931</v>
      </c>
      <c r="H16" s="86"/>
      <c r="I16" s="85">
        <v>43982</v>
      </c>
      <c r="J16" s="79">
        <v>45</v>
      </c>
      <c r="K16" s="79">
        <v>244</v>
      </c>
      <c r="L16" s="79">
        <f>IF(SUM(K16:K16)&gt;J16,IF(ISBLANK(G16),I16-(F16+J16)+1,I16-G16),"")</f>
        <v>51</v>
      </c>
      <c r="M16" s="80">
        <v>2</v>
      </c>
      <c r="N16" s="81">
        <v>0.13</v>
      </c>
      <c r="O16" s="80">
        <f t="shared" si="2"/>
        <v>2.2599999999999998</v>
      </c>
      <c r="P16" s="80">
        <f t="shared" si="0"/>
        <v>115.25999999999999</v>
      </c>
      <c r="Q16" s="184">
        <v>235</v>
      </c>
      <c r="R16" s="134" t="s">
        <v>131</v>
      </c>
    </row>
    <row r="17" spans="1:18" ht="18" customHeight="1" x14ac:dyDescent="0.2">
      <c r="A17" s="53" t="s">
        <v>35</v>
      </c>
      <c r="B17" s="54">
        <v>5</v>
      </c>
      <c r="C17" s="77">
        <v>192829</v>
      </c>
      <c r="D17" s="64" t="s">
        <v>95</v>
      </c>
      <c r="E17" s="82" t="s">
        <v>93</v>
      </c>
      <c r="F17" s="85">
        <v>43862</v>
      </c>
      <c r="G17" s="85"/>
      <c r="H17" s="86"/>
      <c r="I17" s="85">
        <v>43982</v>
      </c>
      <c r="J17" s="79">
        <v>45</v>
      </c>
      <c r="K17" s="79">
        <v>244</v>
      </c>
      <c r="L17" s="79">
        <f>IF(SUM(K17:K17)&gt;J17,IF(ISBLANK(G17),I17-(F17+J17)+1,I17-G17),"")</f>
        <v>76</v>
      </c>
      <c r="M17" s="80">
        <v>2.5</v>
      </c>
      <c r="N17" s="81">
        <v>0.13</v>
      </c>
      <c r="O17" s="80">
        <f t="shared" si="2"/>
        <v>2.8249999999999997</v>
      </c>
      <c r="P17" s="80">
        <f t="shared" si="0"/>
        <v>214.7</v>
      </c>
      <c r="Q17" s="184">
        <v>301</v>
      </c>
      <c r="R17" s="134" t="s">
        <v>131</v>
      </c>
    </row>
    <row r="18" spans="1:18" ht="18" customHeight="1" x14ac:dyDescent="0.2">
      <c r="A18" s="56"/>
      <c r="B18" s="57"/>
      <c r="C18" s="58"/>
      <c r="D18" s="59"/>
      <c r="E18" s="6"/>
      <c r="F18" s="60"/>
      <c r="G18" s="61"/>
      <c r="I18" s="61"/>
      <c r="K18" s="61"/>
    </row>
    <row r="19" spans="1:18" ht="18" customHeight="1" x14ac:dyDescent="0.2">
      <c r="A19" s="160" t="s">
        <v>142</v>
      </c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</row>
    <row r="20" spans="1:18" ht="18" customHeight="1" x14ac:dyDescent="0.2">
      <c r="A20" s="160"/>
      <c r="B20" s="160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</row>
    <row r="21" spans="1:18" ht="18" customHeight="1" x14ac:dyDescent="0.2">
      <c r="A21" s="160"/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</row>
    <row r="22" spans="1:18" ht="18" customHeight="1" x14ac:dyDescent="0.2">
      <c r="A22" s="160"/>
      <c r="B22" s="160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</row>
    <row r="23" spans="1:18" ht="18" customHeight="1" x14ac:dyDescent="0.2">
      <c r="A23" s="160"/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</row>
    <row r="24" spans="1:18" ht="18" customHeight="1" x14ac:dyDescent="0.2">
      <c r="A24" s="160"/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</row>
    <row r="25" spans="1:18" ht="18" customHeight="1" x14ac:dyDescent="0.2">
      <c r="A25" s="160"/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0"/>
    </row>
    <row r="26" spans="1:18" ht="18" customHeight="1" x14ac:dyDescent="0.2">
      <c r="A26" s="160"/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</row>
    <row r="27" spans="1:18" ht="18" customHeight="1" x14ac:dyDescent="0.2">
      <c r="A27" s="160"/>
      <c r="B27" s="160"/>
      <c r="C27" s="160"/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8"/>
    </row>
    <row r="28" spans="1:18" ht="18" customHeight="1" x14ac:dyDescent="0.2">
      <c r="A28" s="160"/>
      <c r="B28" s="160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8"/>
    </row>
    <row r="29" spans="1:18" ht="18" customHeight="1" x14ac:dyDescent="0.2">
      <c r="A29" s="160"/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8"/>
    </row>
    <row r="30" spans="1:18" ht="18" customHeight="1" x14ac:dyDescent="0.2">
      <c r="A30" s="160"/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8"/>
    </row>
    <row r="31" spans="1:18" ht="18" customHeight="1" x14ac:dyDescent="0.2">
      <c r="A31" s="160"/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8"/>
    </row>
    <row r="32" spans="1:18" ht="18" customHeight="1" x14ac:dyDescent="0.2">
      <c r="A32" s="160"/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8"/>
    </row>
    <row r="33" spans="1:15" ht="18" customHeight="1" x14ac:dyDescent="0.2">
      <c r="A33" s="160"/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8"/>
    </row>
    <row r="34" spans="1:15" ht="18" customHeight="1" x14ac:dyDescent="0.2">
      <c r="A34" s="160"/>
      <c r="B34" s="160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8"/>
    </row>
    <row r="35" spans="1:15" ht="18" customHeight="1" x14ac:dyDescent="0.2">
      <c r="A35" s="160"/>
      <c r="B35" s="160"/>
      <c r="C35" s="160"/>
      <c r="D35" s="160"/>
      <c r="E35" s="160"/>
      <c r="F35" s="160"/>
      <c r="G35" s="160"/>
      <c r="H35" s="160"/>
      <c r="I35" s="160"/>
      <c r="J35" s="160"/>
      <c r="K35" s="160"/>
      <c r="L35" s="160"/>
      <c r="M35" s="160"/>
      <c r="N35" s="160"/>
      <c r="O35" s="18"/>
    </row>
    <row r="36" spans="1:15" ht="18" customHeight="1" x14ac:dyDescent="0.2">
      <c r="A36" s="160"/>
      <c r="B36" s="160"/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8"/>
    </row>
    <row r="37" spans="1:15" ht="18" customHeight="1" x14ac:dyDescent="0.2">
      <c r="A37" s="160"/>
      <c r="B37" s="160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8"/>
    </row>
    <row r="38" spans="1:15" ht="18" customHeight="1" x14ac:dyDescent="0.2">
      <c r="A38" s="160"/>
      <c r="B38" s="160"/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8"/>
    </row>
    <row r="39" spans="1:15" ht="18" customHeight="1" x14ac:dyDescent="0.2">
      <c r="A39" s="46"/>
      <c r="B39" s="47"/>
      <c r="C39" s="47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</sheetData>
  <mergeCells count="3">
    <mergeCell ref="L1:N1"/>
    <mergeCell ref="A6:B6"/>
    <mergeCell ref="A19:N38"/>
  </mergeCells>
  <phoneticPr fontId="17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C2897-8EB8-4A8D-A4DE-37B13F116E7D}">
  <sheetPr>
    <tabColor rgb="FF92D050"/>
    <pageSetUpPr fitToPage="1"/>
  </sheetPr>
  <dimension ref="A1:K15"/>
  <sheetViews>
    <sheetView showGridLines="0" zoomScale="90" zoomScaleNormal="90" workbookViewId="0">
      <selection sqref="A1:D2"/>
    </sheetView>
  </sheetViews>
  <sheetFormatPr defaultColWidth="8.875" defaultRowHeight="16.5" x14ac:dyDescent="0.2"/>
  <cols>
    <col min="1" max="21" width="12.625" style="102" customWidth="1"/>
    <col min="22" max="16384" width="8.875" style="102"/>
  </cols>
  <sheetData>
    <row r="1" spans="1:11" s="94" customFormat="1" ht="24.95" customHeight="1" x14ac:dyDescent="0.2">
      <c r="A1" s="162" t="str">
        <f>I2</f>
        <v>客户结算单/内容页/审批记录</v>
      </c>
      <c r="B1" s="162"/>
      <c r="C1" s="162"/>
      <c r="D1" s="162"/>
      <c r="E1" s="93"/>
      <c r="H1" s="95" t="s">
        <v>0</v>
      </c>
      <c r="I1" s="163" t="s">
        <v>86</v>
      </c>
      <c r="J1" s="164"/>
      <c r="K1" s="165"/>
    </row>
    <row r="2" spans="1:11" s="94" customFormat="1" ht="24.95" customHeight="1" x14ac:dyDescent="0.2">
      <c r="A2" s="162"/>
      <c r="B2" s="162"/>
      <c r="C2" s="162"/>
      <c r="D2" s="162"/>
      <c r="E2" s="93"/>
      <c r="H2" s="95" t="s">
        <v>1</v>
      </c>
      <c r="I2" s="166" t="s">
        <v>119</v>
      </c>
      <c r="J2" s="167"/>
      <c r="K2" s="168"/>
    </row>
    <row r="3" spans="1:11" ht="18" customHeight="1" x14ac:dyDescent="0.2"/>
    <row r="4" spans="1:11" ht="18" customHeight="1" x14ac:dyDescent="0.2">
      <c r="A4" s="103"/>
      <c r="B4" s="103"/>
      <c r="C4" s="103"/>
      <c r="D4" s="103"/>
      <c r="E4" s="103"/>
      <c r="F4" s="103"/>
      <c r="G4" s="103"/>
      <c r="H4" s="104" t="s">
        <v>3</v>
      </c>
      <c r="I4" s="104" t="s">
        <v>4</v>
      </c>
      <c r="J4" s="105" t="s">
        <v>5</v>
      </c>
      <c r="K4" s="105" t="s">
        <v>6</v>
      </c>
    </row>
    <row r="5" spans="1:11" ht="18" customHeight="1" x14ac:dyDescent="0.2"/>
    <row r="6" spans="1:11" ht="18" customHeight="1" x14ac:dyDescent="0.2">
      <c r="A6" s="106" t="s">
        <v>7</v>
      </c>
      <c r="B6" s="106" t="s">
        <v>85</v>
      </c>
      <c r="C6" s="127" t="s">
        <v>118</v>
      </c>
      <c r="D6" s="106" t="s">
        <v>120</v>
      </c>
      <c r="E6" s="106" t="s">
        <v>107</v>
      </c>
    </row>
    <row r="7" spans="1:11" ht="18" customHeight="1" x14ac:dyDescent="0.2">
      <c r="A7" s="109"/>
      <c r="B7" s="109"/>
    </row>
    <row r="8" spans="1:11" ht="18" customHeight="1" x14ac:dyDescent="0.2">
      <c r="A8" s="169" t="s">
        <v>116</v>
      </c>
      <c r="B8" s="170"/>
      <c r="C8" s="170"/>
      <c r="D8" s="170"/>
      <c r="E8" s="170"/>
      <c r="F8" s="170"/>
      <c r="G8" s="170"/>
      <c r="H8" s="170"/>
      <c r="I8" s="170"/>
      <c r="J8" s="170"/>
      <c r="K8" s="171"/>
    </row>
    <row r="9" spans="1:11" ht="18" customHeight="1" x14ac:dyDescent="0.2">
      <c r="A9" s="172"/>
      <c r="B9" s="173"/>
      <c r="C9" s="173"/>
      <c r="D9" s="173"/>
      <c r="E9" s="173"/>
      <c r="F9" s="173"/>
      <c r="G9" s="173"/>
      <c r="H9" s="173"/>
      <c r="I9" s="173"/>
      <c r="J9" s="173"/>
      <c r="K9" s="174"/>
    </row>
    <row r="10" spans="1:11" ht="18" customHeight="1" x14ac:dyDescent="0.2">
      <c r="A10" s="175"/>
      <c r="B10" s="175"/>
      <c r="C10" s="128"/>
      <c r="D10" s="176"/>
      <c r="E10" s="176"/>
      <c r="F10" s="129"/>
      <c r="G10" s="129"/>
      <c r="H10" s="129"/>
      <c r="I10" s="129"/>
      <c r="J10" s="129"/>
      <c r="K10" s="129"/>
    </row>
    <row r="11" spans="1:11" ht="18" customHeight="1" x14ac:dyDescent="0.2">
      <c r="A11" s="161" t="s">
        <v>129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</row>
    <row r="12" spans="1:11" ht="18" customHeight="1" x14ac:dyDescent="0.2">
      <c r="A12" s="161"/>
      <c r="B12" s="161"/>
      <c r="C12" s="161"/>
      <c r="D12" s="161"/>
      <c r="E12" s="161"/>
      <c r="F12" s="161"/>
      <c r="G12" s="161"/>
      <c r="H12" s="161"/>
      <c r="I12" s="161"/>
      <c r="J12" s="161"/>
      <c r="K12" s="161"/>
    </row>
    <row r="13" spans="1:11" ht="18" customHeight="1" x14ac:dyDescent="0.2">
      <c r="A13" s="161"/>
      <c r="B13" s="161"/>
      <c r="C13" s="161"/>
      <c r="D13" s="161"/>
      <c r="E13" s="161"/>
      <c r="F13" s="161"/>
      <c r="G13" s="161"/>
      <c r="H13" s="161"/>
      <c r="I13" s="161"/>
      <c r="J13" s="161"/>
      <c r="K13" s="161"/>
    </row>
    <row r="14" spans="1:11" ht="18" customHeight="1" x14ac:dyDescent="0.2">
      <c r="A14" s="161"/>
      <c r="B14" s="161"/>
      <c r="C14" s="161"/>
      <c r="D14" s="161"/>
      <c r="E14" s="161"/>
      <c r="F14" s="161"/>
      <c r="G14" s="161"/>
      <c r="H14" s="161"/>
      <c r="I14" s="161"/>
      <c r="J14" s="161"/>
      <c r="K14" s="161"/>
    </row>
    <row r="15" spans="1:11" ht="18" customHeight="1" x14ac:dyDescent="0.2">
      <c r="A15" s="161"/>
      <c r="B15" s="161"/>
      <c r="C15" s="161"/>
      <c r="D15" s="161"/>
      <c r="E15" s="161"/>
      <c r="F15" s="161"/>
      <c r="G15" s="161"/>
      <c r="H15" s="161"/>
      <c r="I15" s="161"/>
      <c r="J15" s="161"/>
      <c r="K15" s="161"/>
    </row>
  </sheetData>
  <mergeCells count="7">
    <mergeCell ref="A11:K15"/>
    <mergeCell ref="A1:D2"/>
    <mergeCell ref="I1:K1"/>
    <mergeCell ref="I2:K2"/>
    <mergeCell ref="A8:K9"/>
    <mergeCell ref="A10:B10"/>
    <mergeCell ref="D10:E10"/>
  </mergeCells>
  <phoneticPr fontId="17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1323E-05C3-46AF-A025-380127037BA7}">
  <sheetPr>
    <tabColor rgb="FF92D050"/>
    <pageSetUpPr fitToPage="1"/>
  </sheetPr>
  <dimension ref="A1:M21"/>
  <sheetViews>
    <sheetView showGridLines="0" zoomScale="90" zoomScaleNormal="90" workbookViewId="0">
      <selection activeCell="D6" sqref="D6:F6"/>
    </sheetView>
  </sheetViews>
  <sheetFormatPr defaultColWidth="8.875" defaultRowHeight="16.5" x14ac:dyDescent="0.2"/>
  <cols>
    <col min="1" max="2" width="6.625" style="102" customWidth="1"/>
    <col min="3" max="18" width="12.625" style="102" customWidth="1"/>
    <col min="19" max="16384" width="8.875" style="102"/>
  </cols>
  <sheetData>
    <row r="1" spans="1:13" s="94" customFormat="1" ht="24.95" customHeight="1" x14ac:dyDescent="0.2">
      <c r="A1" s="162" t="str">
        <f>J2</f>
        <v>客户结算单/内容页/快递信息</v>
      </c>
      <c r="B1" s="162"/>
      <c r="C1" s="162"/>
      <c r="D1" s="162"/>
      <c r="E1" s="93"/>
      <c r="I1" s="95" t="s">
        <v>0</v>
      </c>
      <c r="J1" s="96" t="s">
        <v>86</v>
      </c>
      <c r="K1" s="97"/>
      <c r="L1" s="98"/>
    </row>
    <row r="2" spans="1:13" s="94" customFormat="1" ht="24.95" customHeight="1" x14ac:dyDescent="0.2">
      <c r="A2" s="162"/>
      <c r="B2" s="162"/>
      <c r="C2" s="162"/>
      <c r="D2" s="162"/>
      <c r="E2" s="93"/>
      <c r="I2" s="95" t="s">
        <v>1</v>
      </c>
      <c r="J2" s="99" t="s">
        <v>128</v>
      </c>
      <c r="K2" s="100"/>
      <c r="L2" s="101"/>
    </row>
    <row r="3" spans="1:13" ht="18" customHeight="1" x14ac:dyDescent="0.2"/>
    <row r="4" spans="1:13" ht="18" customHeight="1" x14ac:dyDescent="0.2">
      <c r="A4" s="103"/>
      <c r="B4" s="103"/>
      <c r="C4" s="103"/>
      <c r="D4" s="103"/>
      <c r="E4" s="103"/>
      <c r="F4" s="103"/>
      <c r="G4" s="103"/>
      <c r="H4" s="103"/>
      <c r="I4" s="104" t="s">
        <v>3</v>
      </c>
      <c r="J4" s="104" t="s">
        <v>4</v>
      </c>
      <c r="K4" s="105" t="s">
        <v>5</v>
      </c>
      <c r="L4" s="105" t="s">
        <v>6</v>
      </c>
    </row>
    <row r="5" spans="1:13" ht="18" customHeight="1" x14ac:dyDescent="0.2"/>
    <row r="6" spans="1:13" ht="18" customHeight="1" x14ac:dyDescent="0.2">
      <c r="A6" s="177" t="s">
        <v>7</v>
      </c>
      <c r="B6" s="178"/>
      <c r="C6" s="106" t="s">
        <v>85</v>
      </c>
      <c r="D6" s="108" t="s">
        <v>118</v>
      </c>
      <c r="E6" s="107" t="s">
        <v>120</v>
      </c>
      <c r="F6" s="106" t="s">
        <v>107</v>
      </c>
    </row>
    <row r="7" spans="1:13" ht="18" customHeight="1" x14ac:dyDescent="0.2">
      <c r="A7" s="109"/>
      <c r="B7" s="109"/>
    </row>
    <row r="8" spans="1:13" ht="18" customHeight="1" x14ac:dyDescent="0.2">
      <c r="A8" s="179"/>
      <c r="B8" s="180"/>
      <c r="C8" s="181"/>
      <c r="D8" s="110" t="s">
        <v>108</v>
      </c>
      <c r="K8" s="111" t="s">
        <v>109</v>
      </c>
      <c r="L8" s="112" t="s">
        <v>110</v>
      </c>
    </row>
    <row r="9" spans="1:13" ht="18" customHeight="1" x14ac:dyDescent="0.2">
      <c r="A9" s="113"/>
      <c r="B9" s="114" t="s">
        <v>34</v>
      </c>
      <c r="C9" s="115" t="s">
        <v>111</v>
      </c>
      <c r="D9" s="116"/>
      <c r="E9" s="113" t="s">
        <v>121</v>
      </c>
      <c r="F9" s="117" t="s">
        <v>122</v>
      </c>
      <c r="G9" s="117" t="s">
        <v>123</v>
      </c>
      <c r="H9" s="115" t="s">
        <v>112</v>
      </c>
      <c r="I9" s="118"/>
      <c r="J9" s="118"/>
      <c r="K9" s="118"/>
      <c r="L9" s="116"/>
    </row>
    <row r="10" spans="1:13" ht="18" customHeight="1" x14ac:dyDescent="0.2">
      <c r="A10" s="119" t="s">
        <v>35</v>
      </c>
      <c r="B10" s="120">
        <v>1</v>
      </c>
      <c r="C10" s="121" t="s">
        <v>113</v>
      </c>
      <c r="D10" s="122"/>
      <c r="E10" s="123">
        <v>43853</v>
      </c>
      <c r="F10" s="124" t="s">
        <v>124</v>
      </c>
      <c r="G10" s="132" t="s">
        <v>125</v>
      </c>
      <c r="H10" s="99"/>
      <c r="I10" s="100"/>
      <c r="J10" s="100"/>
      <c r="K10" s="100"/>
      <c r="L10" s="101"/>
    </row>
    <row r="11" spans="1:13" ht="18" customHeight="1" x14ac:dyDescent="0.2">
      <c r="A11" s="119" t="s">
        <v>35</v>
      </c>
      <c r="B11" s="120">
        <v>2</v>
      </c>
      <c r="C11" s="121" t="s">
        <v>114</v>
      </c>
      <c r="D11" s="122"/>
      <c r="E11" s="123">
        <v>43854</v>
      </c>
      <c r="F11" s="124" t="s">
        <v>124</v>
      </c>
      <c r="G11" s="132" t="s">
        <v>126</v>
      </c>
      <c r="H11" s="99"/>
      <c r="I11" s="100"/>
      <c r="J11" s="100"/>
      <c r="K11" s="100"/>
      <c r="L11" s="101"/>
    </row>
    <row r="12" spans="1:13" ht="18" customHeight="1" x14ac:dyDescent="0.2">
      <c r="H12" s="125"/>
      <c r="I12" s="126"/>
      <c r="J12" s="126"/>
      <c r="K12" s="126"/>
      <c r="L12" s="126"/>
      <c r="M12" s="126"/>
    </row>
    <row r="13" spans="1:13" ht="79.5" customHeight="1" x14ac:dyDescent="0.2">
      <c r="A13" s="182" t="s">
        <v>115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26"/>
    </row>
    <row r="14" spans="1:13" ht="18" customHeight="1" x14ac:dyDescent="0.2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</row>
    <row r="15" spans="1:13" ht="18" customHeight="1" x14ac:dyDescent="0.2">
      <c r="A15" s="125"/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</row>
    <row r="16" spans="1:13" ht="18" customHeight="1" x14ac:dyDescent="0.2">
      <c r="A16" s="125"/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</row>
    <row r="17" spans="1:13" ht="18" customHeight="1" x14ac:dyDescent="0.2">
      <c r="A17" s="125"/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</row>
    <row r="18" spans="1:13" ht="18" customHeight="1" x14ac:dyDescent="0.2">
      <c r="A18" s="125"/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</row>
    <row r="19" spans="1:13" ht="18" customHeight="1" x14ac:dyDescent="0.2">
      <c r="A19" s="125"/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</row>
    <row r="20" spans="1:13" x14ac:dyDescent="0.2">
      <c r="A20" s="125"/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</row>
    <row r="21" spans="1:13" x14ac:dyDescent="0.2">
      <c r="A21" s="125"/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</row>
  </sheetData>
  <mergeCells count="4">
    <mergeCell ref="A1:D2"/>
    <mergeCell ref="A6:B6"/>
    <mergeCell ref="A8:C8"/>
    <mergeCell ref="A13:L13"/>
  </mergeCells>
  <phoneticPr fontId="17" type="noConversion"/>
  <pageMargins left="0.25" right="0.25" top="0.34" bottom="0.37" header="0.3" footer="0.3"/>
  <pageSetup paperSize="9" scale="50" fitToHeight="0" orientation="portrait" horizontalDpi="1200" verticalDpi="12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B5AAD-341A-4F2D-8816-1DED60DEF096}">
  <sheetPr>
    <tabColor rgb="FF92D050"/>
    <pageSetUpPr fitToPage="1"/>
  </sheetPr>
  <dimension ref="A1:K15"/>
  <sheetViews>
    <sheetView showGridLines="0" zoomScale="90" zoomScaleNormal="90" workbookViewId="0">
      <selection activeCell="B7" sqref="B7"/>
    </sheetView>
  </sheetViews>
  <sheetFormatPr defaultColWidth="8.875" defaultRowHeight="16.5" x14ac:dyDescent="0.2"/>
  <cols>
    <col min="1" max="16" width="12.625" style="102" customWidth="1"/>
    <col min="17" max="16384" width="8.875" style="102"/>
  </cols>
  <sheetData>
    <row r="1" spans="1:11" s="94" customFormat="1" ht="24.95" customHeight="1" x14ac:dyDescent="0.2">
      <c r="A1" s="162" t="str">
        <f>H2</f>
        <v>客户结算单/内容页/附件</v>
      </c>
      <c r="B1" s="162"/>
      <c r="C1" s="162"/>
      <c r="D1" s="162"/>
      <c r="G1" s="95" t="s">
        <v>0</v>
      </c>
      <c r="H1" s="96" t="s">
        <v>86</v>
      </c>
      <c r="I1" s="97"/>
      <c r="J1" s="98"/>
    </row>
    <row r="2" spans="1:11" s="94" customFormat="1" ht="24.95" customHeight="1" x14ac:dyDescent="0.2">
      <c r="A2" s="162"/>
      <c r="B2" s="162"/>
      <c r="C2" s="162"/>
      <c r="D2" s="162"/>
      <c r="G2" s="95" t="s">
        <v>1</v>
      </c>
      <c r="H2" s="99" t="s">
        <v>127</v>
      </c>
      <c r="I2" s="100"/>
      <c r="J2" s="101"/>
    </row>
    <row r="3" spans="1:11" ht="18" customHeight="1" x14ac:dyDescent="0.2"/>
    <row r="4" spans="1:11" ht="18" customHeight="1" x14ac:dyDescent="0.2">
      <c r="A4" s="103"/>
      <c r="B4" s="103"/>
      <c r="C4" s="103"/>
      <c r="D4" s="103"/>
      <c r="E4" s="103"/>
      <c r="F4" s="103"/>
      <c r="G4" s="104" t="s">
        <v>3</v>
      </c>
      <c r="H4" s="104" t="s">
        <v>4</v>
      </c>
      <c r="I4" s="105" t="s">
        <v>5</v>
      </c>
      <c r="J4" s="105" t="s">
        <v>6</v>
      </c>
    </row>
    <row r="5" spans="1:11" ht="18" customHeight="1" x14ac:dyDescent="0.2"/>
    <row r="6" spans="1:11" ht="18" customHeight="1" x14ac:dyDescent="0.2">
      <c r="A6" s="106" t="s">
        <v>7</v>
      </c>
      <c r="B6" s="106" t="s">
        <v>85</v>
      </c>
      <c r="C6" s="106" t="s">
        <v>118</v>
      </c>
      <c r="D6" s="108" t="s">
        <v>120</v>
      </c>
      <c r="E6" s="107" t="s">
        <v>107</v>
      </c>
    </row>
    <row r="7" spans="1:11" ht="18" customHeight="1" x14ac:dyDescent="0.2">
      <c r="A7" s="130"/>
      <c r="B7" s="131"/>
      <c r="C7" s="131"/>
      <c r="D7" s="131"/>
    </row>
    <row r="8" spans="1:11" ht="18" customHeight="1" x14ac:dyDescent="0.2">
      <c r="A8" s="169" t="s">
        <v>116</v>
      </c>
      <c r="B8" s="170"/>
      <c r="C8" s="170"/>
      <c r="D8" s="170"/>
      <c r="E8" s="170"/>
      <c r="F8" s="170"/>
      <c r="G8" s="170"/>
      <c r="H8" s="170"/>
      <c r="I8" s="170"/>
      <c r="J8" s="171"/>
      <c r="K8" s="125"/>
    </row>
    <row r="9" spans="1:11" ht="18" customHeight="1" x14ac:dyDescent="0.2">
      <c r="A9" s="172"/>
      <c r="B9" s="173"/>
      <c r="C9" s="173"/>
      <c r="D9" s="173"/>
      <c r="E9" s="173"/>
      <c r="F9" s="173"/>
      <c r="G9" s="173"/>
      <c r="H9" s="173"/>
      <c r="I9" s="173"/>
      <c r="J9" s="174"/>
      <c r="K9" s="125"/>
    </row>
    <row r="10" spans="1:11" ht="18" customHeight="1" x14ac:dyDescent="0.2">
      <c r="A10" s="175"/>
      <c r="B10" s="175"/>
      <c r="C10" s="128"/>
      <c r="D10" s="133"/>
      <c r="E10" s="129"/>
      <c r="F10" s="129"/>
      <c r="G10" s="129"/>
      <c r="H10" s="129"/>
      <c r="I10" s="129"/>
      <c r="J10" s="129"/>
      <c r="K10" s="125"/>
    </row>
    <row r="11" spans="1:11" ht="18" customHeight="1" x14ac:dyDescent="0.2">
      <c r="A11" s="161" t="s">
        <v>117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25"/>
    </row>
    <row r="12" spans="1:11" ht="18" customHeight="1" x14ac:dyDescent="0.2">
      <c r="A12" s="161"/>
      <c r="B12" s="161"/>
      <c r="C12" s="161"/>
      <c r="D12" s="161"/>
      <c r="E12" s="161"/>
      <c r="F12" s="161"/>
      <c r="G12" s="161"/>
      <c r="H12" s="161"/>
      <c r="I12" s="161"/>
      <c r="J12" s="161"/>
      <c r="K12" s="125"/>
    </row>
    <row r="13" spans="1:11" ht="18" customHeight="1" x14ac:dyDescent="0.2">
      <c r="A13" s="161"/>
      <c r="B13" s="161"/>
      <c r="C13" s="161"/>
      <c r="D13" s="161"/>
      <c r="E13" s="161"/>
      <c r="F13" s="161"/>
      <c r="G13" s="161"/>
      <c r="H13" s="161"/>
      <c r="I13" s="161"/>
      <c r="J13" s="161"/>
      <c r="K13" s="125"/>
    </row>
    <row r="14" spans="1:11" ht="18" customHeight="1" x14ac:dyDescent="0.2">
      <c r="A14" s="161"/>
      <c r="B14" s="161"/>
      <c r="C14" s="161"/>
      <c r="D14" s="161"/>
      <c r="E14" s="161"/>
      <c r="F14" s="161"/>
      <c r="G14" s="161"/>
      <c r="H14" s="161"/>
      <c r="I14" s="161"/>
      <c r="J14" s="161"/>
      <c r="K14" s="125"/>
    </row>
    <row r="15" spans="1:11" ht="18" customHeight="1" x14ac:dyDescent="0.2">
      <c r="A15" s="161"/>
      <c r="B15" s="161"/>
      <c r="C15" s="161"/>
      <c r="D15" s="161"/>
      <c r="E15" s="161"/>
      <c r="F15" s="161"/>
      <c r="G15" s="161"/>
      <c r="H15" s="161"/>
      <c r="I15" s="161"/>
      <c r="J15" s="161"/>
      <c r="K15" s="125"/>
    </row>
  </sheetData>
  <mergeCells count="4">
    <mergeCell ref="A1:D2"/>
    <mergeCell ref="A8:J9"/>
    <mergeCell ref="A10:B10"/>
    <mergeCell ref="A11:J15"/>
  </mergeCells>
  <phoneticPr fontId="17" type="noConversion"/>
  <pageMargins left="0.25" right="0.25" top="0.34" bottom="0.37" header="0.3" footer="0.3"/>
  <pageSetup paperSize="9" scale="58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常规</vt:lpstr>
      <vt:lpstr>滞箱费项目</vt:lpstr>
      <vt:lpstr>审批</vt:lpstr>
      <vt:lpstr>快递信息</vt:lpstr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Etoon</cp:lastModifiedBy>
  <dcterms:created xsi:type="dcterms:W3CDTF">2015-06-05T18:19:00Z</dcterms:created>
  <dcterms:modified xsi:type="dcterms:W3CDTF">2020-06-01T12:56:42Z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