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codeName="ThisWorkbook" hidePivotFieldList="1"/>
  <mc:AlternateContent xmlns:mc="http://schemas.openxmlformats.org/markup-compatibility/2006">
    <mc:Choice Requires="x15">
      <x15ac:absPath xmlns:x15ac="http://schemas.microsoft.com/office/spreadsheetml/2010/11/ac" url="E:\Etoonpack\Requirement\From Mike\121-仓库管理\"/>
    </mc:Choice>
  </mc:AlternateContent>
  <xr:revisionPtr revIDLastSave="0" documentId="13_ncr:1_{9737C9F1-7800-4FCA-8ECD-C6DD85E9A615}" xr6:coauthVersionLast="46" xr6:coauthVersionMax="46" xr10:uidLastSave="{00000000-0000-0000-0000-000000000000}"/>
  <bookViews>
    <workbookView xWindow="-120" yWindow="-120" windowWidth="29040" windowHeight="15840" tabRatio="790" firstSheet="2" activeTab="2" xr2:uid="{00000000-000D-0000-FFFF-FFFF00000000}"/>
  </bookViews>
  <sheets>
    <sheet name="列表页" sheetId="83" r:id="rId1"/>
    <sheet name="常规" sheetId="84" r:id="rId2"/>
    <sheet name="行项目" sheetId="85" r:id="rId3"/>
    <sheet name="金税发票" sheetId="88" r:id="rId4"/>
    <sheet name="成本分配" sheetId="90" r:id="rId5"/>
    <sheet name="审批" sheetId="89" r:id="rId6"/>
    <sheet name="注释" sheetId="86" r:id="rId7"/>
    <sheet name="附件" sheetId="87" r:id="rId8"/>
  </sheets>
  <calcPr calcId="191029" concurrentCalc="0"/>
</workbook>
</file>

<file path=xl/calcChain.xml><?xml version="1.0" encoding="utf-8"?>
<calcChain xmlns="http://schemas.openxmlformats.org/spreadsheetml/2006/main">
  <c r="R117" i="85" l="1"/>
  <c r="R118" i="85"/>
  <c r="R119" i="85"/>
  <c r="R116" i="85"/>
  <c r="S119" i="85"/>
  <c r="T119" i="85"/>
  <c r="S118" i="85"/>
  <c r="T118" i="85"/>
  <c r="S117" i="85"/>
  <c r="T117" i="85"/>
  <c r="S116" i="85"/>
  <c r="T116" i="85"/>
  <c r="I26" i="84"/>
  <c r="I23" i="84"/>
  <c r="J278" i="85"/>
  <c r="K278" i="85"/>
  <c r="J279" i="85"/>
  <c r="K279" i="85"/>
  <c r="J280" i="85"/>
  <c r="K280" i="85"/>
  <c r="J16" i="85"/>
  <c r="H10" i="90"/>
  <c r="H12" i="90"/>
  <c r="H15" i="90"/>
  <c r="H13" i="90"/>
  <c r="H11" i="90"/>
  <c r="H9" i="90"/>
  <c r="H16" i="90"/>
  <c r="K1" i="90"/>
  <c r="A1" i="90"/>
  <c r="H17" i="90"/>
  <c r="H14" i="90"/>
  <c r="H227" i="85"/>
  <c r="I227" i="85"/>
  <c r="J227" i="85"/>
  <c r="H226" i="85"/>
  <c r="I226" i="85"/>
  <c r="J226" i="85"/>
  <c r="H225" i="85"/>
  <c r="I225" i="85"/>
  <c r="J225" i="85"/>
  <c r="I256" i="85"/>
  <c r="J256" i="85"/>
  <c r="I255" i="85"/>
  <c r="J255" i="85"/>
  <c r="I254" i="85"/>
  <c r="J254" i="85"/>
  <c r="J14" i="85"/>
  <c r="P89" i="85"/>
  <c r="Q89" i="85"/>
  <c r="R89" i="85"/>
  <c r="P88" i="85"/>
  <c r="P87" i="85"/>
  <c r="Q87" i="85"/>
  <c r="S43" i="85"/>
  <c r="S42" i="85"/>
  <c r="T42" i="85"/>
  <c r="O178" i="85"/>
  <c r="P178" i="85"/>
  <c r="O179" i="85"/>
  <c r="P179" i="85"/>
  <c r="O177" i="85"/>
  <c r="P177" i="85"/>
  <c r="J13" i="85"/>
  <c r="S41" i="85"/>
  <c r="T41" i="85"/>
  <c r="U41" i="85"/>
  <c r="S40" i="85"/>
  <c r="T40" i="85"/>
  <c r="J10" i="85"/>
  <c r="J11" i="85"/>
  <c r="J12" i="85"/>
  <c r="J15" i="85"/>
  <c r="J9" i="85"/>
  <c r="I1" i="87"/>
  <c r="A1" i="87"/>
  <c r="I1" i="86"/>
  <c r="A1" i="86"/>
  <c r="I1" i="89"/>
  <c r="A1" i="89"/>
  <c r="F11" i="88"/>
  <c r="K1" i="88"/>
  <c r="A1" i="88"/>
  <c r="L1" i="85"/>
  <c r="A1" i="85"/>
  <c r="I1" i="84"/>
  <c r="A1" i="84"/>
  <c r="F29" i="83"/>
  <c r="D29" i="83"/>
  <c r="L19" i="83"/>
  <c r="A2" i="83"/>
  <c r="A1" i="83"/>
  <c r="U40" i="85"/>
  <c r="T43" i="85"/>
  <c r="U43" i="85"/>
  <c r="Q88" i="85"/>
  <c r="R88" i="85"/>
  <c r="U42" i="85"/>
  <c r="R87" i="85"/>
  <c r="I12" i="90"/>
  <c r="I10" i="90"/>
  <c r="I11" i="90"/>
  <c r="I13" i="90"/>
  <c r="I15" i="90"/>
  <c r="I16" i="90"/>
  <c r="I14" i="90"/>
  <c r="I9" i="90"/>
  <c r="I17" i="90"/>
</calcChain>
</file>

<file path=xl/sharedStrings.xml><?xml version="1.0" encoding="utf-8"?>
<sst xmlns="http://schemas.openxmlformats.org/spreadsheetml/2006/main" count="629" uniqueCount="314">
  <si>
    <t>位置</t>
  </si>
  <si>
    <t>主页/仓库管理/仓库结算单</t>
  </si>
  <si>
    <t>表类型</t>
  </si>
  <si>
    <t>仓库结算单/列表页</t>
  </si>
  <si>
    <r>
      <rPr>
        <u/>
        <sz val="10"/>
        <color theme="1"/>
        <rFont val="微软雅黑"/>
        <family val="2"/>
        <charset val="134"/>
      </rPr>
      <t>显示</t>
    </r>
    <r>
      <rPr>
        <sz val="10"/>
        <color theme="1"/>
        <rFont val="微软雅黑"/>
        <family val="2"/>
        <charset val="134"/>
      </rPr>
      <t>：</t>
    </r>
  </si>
  <si>
    <t>并查找：</t>
  </si>
  <si>
    <t>搜索</t>
  </si>
  <si>
    <t>编辑</t>
  </si>
  <si>
    <t>新建</t>
  </si>
  <si>
    <t>状态</t>
  </si>
  <si>
    <t>审批状态</t>
  </si>
  <si>
    <t>取消状态</t>
  </si>
  <si>
    <t>日记账分录编号</t>
  </si>
  <si>
    <t>供应商名称</t>
  </si>
  <si>
    <t>结算期间自</t>
  </si>
  <si>
    <t>结算期间至</t>
  </si>
  <si>
    <t>含税结算总额</t>
  </si>
  <si>
    <t>创建人</t>
  </si>
  <si>
    <t>创建时间</t>
  </si>
  <si>
    <t>未取消</t>
  </si>
  <si>
    <t>李铮</t>
  </si>
  <si>
    <r>
      <rPr>
        <b/>
        <sz val="12"/>
        <color rgb="FFFF0000"/>
        <rFont val="微软雅黑"/>
        <family val="2"/>
        <charset val="134"/>
      </rPr>
      <t>需求备注：</t>
    </r>
    <r>
      <rPr>
        <sz val="10"/>
        <color theme="1"/>
        <rFont val="微软雅黑"/>
        <family val="2"/>
        <charset val="134"/>
      </rPr>
      <t xml:space="preserve">
</t>
    </r>
    <r>
      <rPr>
        <b/>
        <sz val="10"/>
        <color theme="1"/>
        <rFont val="微软雅黑"/>
        <family val="2"/>
        <charset val="134"/>
      </rPr>
      <t>1. 表功能：</t>
    </r>
    <r>
      <rPr>
        <sz val="10"/>
        <color theme="1"/>
        <rFont val="微软雅黑"/>
        <family val="2"/>
        <charset val="134"/>
      </rPr>
      <t xml:space="preserve">根据仓库结算单编号依次倒序排序
</t>
    </r>
  </si>
  <si>
    <t>行号</t>
  </si>
  <si>
    <t>金税发票号</t>
  </si>
  <si>
    <t>开票日期</t>
  </si>
  <si>
    <t>金额</t>
  </si>
  <si>
    <t>税率</t>
  </si>
  <si>
    <t>税额</t>
  </si>
  <si>
    <t>备注</t>
  </si>
  <si>
    <t>111</t>
  </si>
  <si>
    <t>仓库结算单/内容页/常规</t>
  </si>
  <si>
    <t>取消</t>
  </si>
  <si>
    <t>提交</t>
  </si>
  <si>
    <t>保存</t>
  </si>
  <si>
    <t>返回</t>
  </si>
  <si>
    <t>常规</t>
  </si>
  <si>
    <t>行项目</t>
  </si>
  <si>
    <t>金税发票</t>
  </si>
  <si>
    <t>审批</t>
  </si>
  <si>
    <t>注释</t>
  </si>
  <si>
    <t>附件</t>
  </si>
  <si>
    <t>供应商信息</t>
  </si>
  <si>
    <t>付款信息</t>
  </si>
  <si>
    <r>
      <rPr>
        <sz val="10"/>
        <color theme="1"/>
        <rFont val="微软雅黑"/>
        <family val="2"/>
        <charset val="134"/>
      </rPr>
      <t>银行名称</t>
    </r>
    <r>
      <rPr>
        <b/>
        <sz val="10"/>
        <color rgb="FFFF0000"/>
        <rFont val="微软雅黑"/>
        <family val="2"/>
        <charset val="134"/>
      </rPr>
      <t>*</t>
    </r>
    <r>
      <rPr>
        <sz val="10"/>
        <color theme="1"/>
        <rFont val="微软雅黑"/>
        <family val="2"/>
        <charset val="134"/>
      </rPr>
      <t>：</t>
    </r>
  </si>
  <si>
    <t>招商银行</t>
  </si>
  <si>
    <r>
      <rPr>
        <sz val="10"/>
        <color theme="1"/>
        <rFont val="微软雅黑"/>
        <family val="2"/>
        <charset val="134"/>
      </rPr>
      <t>仓库</t>
    </r>
    <r>
      <rPr>
        <b/>
        <sz val="10"/>
        <color rgb="FFFF0000"/>
        <rFont val="微软雅黑"/>
        <family val="2"/>
        <charset val="134"/>
      </rPr>
      <t>*</t>
    </r>
    <r>
      <rPr>
        <sz val="10"/>
        <color theme="1"/>
        <rFont val="微软雅黑"/>
        <family val="2"/>
        <charset val="134"/>
      </rPr>
      <t>：</t>
    </r>
  </si>
  <si>
    <t>ET605-易通成都仓库</t>
  </si>
  <si>
    <r>
      <rPr>
        <sz val="10"/>
        <color theme="1"/>
        <rFont val="微软雅黑"/>
        <family val="2"/>
        <charset val="134"/>
      </rPr>
      <t>银行账号</t>
    </r>
    <r>
      <rPr>
        <b/>
        <sz val="10"/>
        <color rgb="FFFF0000"/>
        <rFont val="微软雅黑"/>
        <family val="2"/>
        <charset val="134"/>
      </rPr>
      <t>*</t>
    </r>
    <r>
      <rPr>
        <sz val="10"/>
        <color theme="1"/>
        <rFont val="微软雅黑"/>
        <family val="2"/>
        <charset val="134"/>
      </rPr>
      <t>：</t>
    </r>
  </si>
  <si>
    <t>199999929282****</t>
  </si>
  <si>
    <r>
      <rPr>
        <sz val="10"/>
        <color theme="1"/>
        <rFont val="微软雅黑"/>
        <family val="2"/>
        <charset val="134"/>
      </rPr>
      <t>联系人</t>
    </r>
    <r>
      <rPr>
        <b/>
        <sz val="10"/>
        <color rgb="FFFF0000"/>
        <rFont val="微软雅黑"/>
        <family val="2"/>
        <charset val="134"/>
      </rPr>
      <t>*</t>
    </r>
    <r>
      <rPr>
        <sz val="10"/>
        <color theme="1"/>
        <rFont val="微软雅黑"/>
        <family val="2"/>
        <charset val="134"/>
      </rPr>
      <t>：</t>
    </r>
  </si>
  <si>
    <t>张三</t>
  </si>
  <si>
    <r>
      <rPr>
        <sz val="10"/>
        <color theme="1"/>
        <rFont val="微软雅黑"/>
        <family val="2"/>
        <charset val="134"/>
      </rPr>
      <t>统一社会信用代码</t>
    </r>
    <r>
      <rPr>
        <b/>
        <sz val="10"/>
        <color rgb="FFFF0000"/>
        <rFont val="微软雅黑"/>
        <family val="2"/>
        <charset val="134"/>
      </rPr>
      <t>*</t>
    </r>
    <r>
      <rPr>
        <sz val="10"/>
        <color theme="1"/>
        <rFont val="微软雅黑"/>
        <family val="2"/>
        <charset val="134"/>
      </rPr>
      <t>：</t>
    </r>
  </si>
  <si>
    <t>102993939383902020291A</t>
  </si>
  <si>
    <t>+86 188-0000-0000</t>
  </si>
  <si>
    <t>基本信息</t>
  </si>
  <si>
    <t>结算与发票信息</t>
  </si>
  <si>
    <t>状态：</t>
  </si>
  <si>
    <t>准备中</t>
  </si>
  <si>
    <t>日记账分录编号：</t>
  </si>
  <si>
    <t>取消状态：</t>
  </si>
  <si>
    <t>结算未税金额：</t>
  </si>
  <si>
    <t>审批状态：</t>
  </si>
  <si>
    <t>未开始</t>
  </si>
  <si>
    <t>结算单编号：</t>
  </si>
  <si>
    <t>结算含税总额：</t>
  </si>
  <si>
    <t>结算单描述：</t>
  </si>
  <si>
    <t>金税发票检查：</t>
  </si>
  <si>
    <r>
      <rPr>
        <sz val="10"/>
        <color theme="1"/>
        <rFont val="微软雅黑"/>
        <family val="2"/>
        <charset val="134"/>
      </rPr>
      <t>结算单日期</t>
    </r>
    <r>
      <rPr>
        <b/>
        <sz val="10"/>
        <color rgb="FFFF0000"/>
        <rFont val="微软雅黑"/>
        <family val="2"/>
        <charset val="134"/>
      </rPr>
      <t>*</t>
    </r>
    <r>
      <rPr>
        <sz val="10"/>
        <color theme="1"/>
        <rFont val="微软雅黑"/>
        <family val="2"/>
        <charset val="134"/>
      </rPr>
      <t>：</t>
    </r>
  </si>
  <si>
    <t>金税发票未税金额：</t>
  </si>
  <si>
    <r>
      <rPr>
        <sz val="10"/>
        <color theme="1"/>
        <rFont val="微软雅黑"/>
        <family val="2"/>
        <charset val="134"/>
      </rPr>
      <t>结算期间自</t>
    </r>
    <r>
      <rPr>
        <b/>
        <sz val="10"/>
        <color rgb="FFFF0000"/>
        <rFont val="微软雅黑"/>
        <family val="2"/>
        <charset val="134"/>
      </rPr>
      <t>*</t>
    </r>
    <r>
      <rPr>
        <sz val="10"/>
        <color theme="1"/>
        <rFont val="微软雅黑"/>
        <family val="2"/>
        <charset val="134"/>
      </rPr>
      <t>：</t>
    </r>
  </si>
  <si>
    <t>金税发票税额：</t>
  </si>
  <si>
    <r>
      <rPr>
        <sz val="10"/>
        <color theme="1"/>
        <rFont val="微软雅黑"/>
        <family val="2"/>
        <charset val="134"/>
      </rPr>
      <t>结算期间至</t>
    </r>
    <r>
      <rPr>
        <b/>
        <sz val="10"/>
        <color rgb="FFFF0000"/>
        <rFont val="微软雅黑"/>
        <family val="2"/>
        <charset val="134"/>
      </rPr>
      <t>*</t>
    </r>
    <r>
      <rPr>
        <sz val="10"/>
        <color theme="1"/>
        <rFont val="微软雅黑"/>
        <family val="2"/>
        <charset val="134"/>
      </rPr>
      <t>：</t>
    </r>
  </si>
  <si>
    <t>金税发票含税总额：</t>
  </si>
  <si>
    <t>取消原因：</t>
  </si>
  <si>
    <t>更改信息</t>
  </si>
  <si>
    <t>创建人：</t>
  </si>
  <si>
    <t>***</t>
  </si>
  <si>
    <t>创建时间：</t>
  </si>
  <si>
    <t>yyyy-mm-dd hh:mm</t>
  </si>
  <si>
    <t>更改人：</t>
  </si>
  <si>
    <t>确认信息</t>
  </si>
  <si>
    <t>更改时间：</t>
  </si>
  <si>
    <t>结算单确认日期：</t>
  </si>
  <si>
    <t>结算单确认凭证</t>
  </si>
  <si>
    <t>上传</t>
  </si>
  <si>
    <t>仓库结算单/内容页/行项目</t>
  </si>
  <si>
    <t>删除</t>
  </si>
  <si>
    <t>收货地点</t>
  </si>
  <si>
    <t>C101153-山东百盛生物科技有限公司</t>
  </si>
  <si>
    <t>仓库结算单/内容页/金税发票</t>
  </si>
  <si>
    <t>添加行</t>
  </si>
  <si>
    <r>
      <rPr>
        <sz val="10"/>
        <color theme="1"/>
        <rFont val="微软雅黑"/>
        <family val="2"/>
        <charset val="134"/>
      </rPr>
      <t>金税发票号</t>
    </r>
    <r>
      <rPr>
        <b/>
        <sz val="10"/>
        <color rgb="FFFF0000"/>
        <rFont val="微软雅黑"/>
        <family val="2"/>
        <charset val="134"/>
      </rPr>
      <t>*</t>
    </r>
  </si>
  <si>
    <r>
      <rPr>
        <sz val="10"/>
        <color theme="1"/>
        <rFont val="微软雅黑"/>
        <family val="2"/>
        <charset val="134"/>
      </rPr>
      <t>开票日期</t>
    </r>
    <r>
      <rPr>
        <b/>
        <sz val="10"/>
        <color rgb="FFFF0000"/>
        <rFont val="微软雅黑"/>
        <family val="2"/>
        <charset val="134"/>
      </rPr>
      <t>*</t>
    </r>
  </si>
  <si>
    <r>
      <rPr>
        <sz val="10"/>
        <color theme="1"/>
        <rFont val="微软雅黑"/>
        <family val="2"/>
        <charset val="134"/>
      </rPr>
      <t>税率</t>
    </r>
    <r>
      <rPr>
        <b/>
        <sz val="10"/>
        <color rgb="FFFF0000"/>
        <rFont val="微软雅黑"/>
        <family val="2"/>
        <charset val="134"/>
      </rPr>
      <t>*</t>
    </r>
  </si>
  <si>
    <t>01217494</t>
  </si>
  <si>
    <t>01217495</t>
  </si>
  <si>
    <r>
      <rPr>
        <b/>
        <sz val="12"/>
        <color rgb="FFFF0000"/>
        <rFont val="微软雅黑"/>
        <family val="2"/>
        <charset val="134"/>
      </rPr>
      <t>需求说明：</t>
    </r>
    <r>
      <rPr>
        <sz val="10"/>
        <color theme="1"/>
        <rFont val="微软雅黑"/>
        <family val="2"/>
        <charset val="134"/>
      </rPr>
      <t xml:space="preserve">
1. 搜索框，搜索项目=金税发票号
2. 这里的必填字段：在提交审批时必填，保存时非必填</t>
    </r>
  </si>
  <si>
    <t>仓库结算单/内容页/审批</t>
  </si>
  <si>
    <t>仓库结算单/内容页/注释</t>
  </si>
  <si>
    <t>添加</t>
  </si>
  <si>
    <t>仓库结算单/内容页/附件</t>
  </si>
  <si>
    <t>结算物料</t>
    <phoneticPr fontId="23" type="noConversion"/>
  </si>
  <si>
    <t>M000029-易通箱清洗费</t>
    <phoneticPr fontId="23" type="noConversion"/>
  </si>
  <si>
    <t>M000028-易通箱维修费</t>
    <phoneticPr fontId="23" type="noConversion"/>
  </si>
  <si>
    <t>运单编号</t>
    <phoneticPr fontId="23" type="noConversion"/>
  </si>
  <si>
    <t>物料</t>
    <phoneticPr fontId="23" type="noConversion"/>
  </si>
  <si>
    <t>M000038-易通箱/TransFold ET3/1150L</t>
    <phoneticPr fontId="23" type="noConversion"/>
  </si>
  <si>
    <t>C101923-山河智能装备股份有限公司(老厂)</t>
    <phoneticPr fontId="23" type="noConversion"/>
  </si>
  <si>
    <t>结算税额合计</t>
    <phoneticPr fontId="23" type="noConversion"/>
  </si>
  <si>
    <t>净单价</t>
    <phoneticPr fontId="23" type="noConversion"/>
  </si>
  <si>
    <t>税率</t>
    <phoneticPr fontId="23" type="noConversion"/>
  </si>
  <si>
    <t>含税结算总值</t>
    <phoneticPr fontId="23" type="noConversion"/>
  </si>
  <si>
    <t>结算税额</t>
    <phoneticPr fontId="23" type="noConversion"/>
  </si>
  <si>
    <t>#</t>
    <phoneticPr fontId="23" type="noConversion"/>
  </si>
  <si>
    <t>导出EXCEL</t>
    <phoneticPr fontId="23" type="noConversion"/>
  </si>
  <si>
    <t>XXXX年XX月仓库结算单</t>
    <phoneticPr fontId="23" type="noConversion"/>
  </si>
  <si>
    <t>备注</t>
    <phoneticPr fontId="23" type="noConversion"/>
  </si>
  <si>
    <t>行项目</t>
    <phoneticPr fontId="23" type="noConversion"/>
  </si>
  <si>
    <t>标准样式</t>
    <phoneticPr fontId="23" type="noConversion"/>
  </si>
  <si>
    <r>
      <rPr>
        <b/>
        <sz val="12"/>
        <color rgb="FFFF0000"/>
        <rFont val="微软雅黑"/>
        <family val="2"/>
        <charset val="134"/>
      </rPr>
      <t>需求说明：</t>
    </r>
    <r>
      <rPr>
        <b/>
        <sz val="10"/>
        <color rgb="FFFF0000"/>
        <rFont val="等线"/>
        <family val="3"/>
        <charset val="134"/>
        <scheme val="minor"/>
      </rPr>
      <t xml:space="preserve">
</t>
    </r>
    <r>
      <rPr>
        <b/>
        <sz val="10"/>
        <rFont val="微软雅黑"/>
        <family val="2"/>
        <charset val="134"/>
      </rPr>
      <t>1. 注释类型</t>
    </r>
    <r>
      <rPr>
        <sz val="10"/>
        <rFont val="微软雅黑"/>
        <family val="2"/>
        <charset val="134"/>
      </rPr>
      <t>：值范围：内部注释</t>
    </r>
    <phoneticPr fontId="23" type="noConversion"/>
  </si>
  <si>
    <r>
      <rPr>
        <b/>
        <sz val="12"/>
        <color rgb="FFFF0000"/>
        <rFont val="微软雅黑"/>
        <family val="2"/>
        <charset val="134"/>
      </rPr>
      <t>需求说明：</t>
    </r>
    <r>
      <rPr>
        <b/>
        <sz val="10"/>
        <color rgb="FFFF0000"/>
        <rFont val="等线"/>
        <family val="3"/>
        <charset val="134"/>
        <scheme val="minor"/>
      </rPr>
      <t xml:space="preserve">
</t>
    </r>
    <phoneticPr fontId="23" type="noConversion"/>
  </si>
  <si>
    <r>
      <t>未税金额</t>
    </r>
    <r>
      <rPr>
        <b/>
        <sz val="10"/>
        <color rgb="FFFF0000"/>
        <rFont val="微软雅黑"/>
        <family val="2"/>
        <charset val="134"/>
      </rPr>
      <t>*</t>
    </r>
    <phoneticPr fontId="23" type="noConversion"/>
  </si>
  <si>
    <r>
      <t>税额</t>
    </r>
    <r>
      <rPr>
        <b/>
        <sz val="10"/>
        <color rgb="FFFF0000"/>
        <rFont val="微软雅黑"/>
        <family val="2"/>
        <charset val="134"/>
      </rPr>
      <t>*</t>
    </r>
    <phoneticPr fontId="23" type="noConversion"/>
  </si>
  <si>
    <t>行号</t>
    <phoneticPr fontId="23" type="noConversion"/>
  </si>
  <si>
    <t>o</t>
    <phoneticPr fontId="23" type="noConversion"/>
  </si>
  <si>
    <t>结算未税总额</t>
    <phoneticPr fontId="23" type="noConversion"/>
  </si>
  <si>
    <t>合同编号</t>
    <phoneticPr fontId="23" type="noConversion"/>
  </si>
  <si>
    <t>M012978-仓库附加服务费-其他费用</t>
    <phoneticPr fontId="23" type="noConversion"/>
  </si>
  <si>
    <t>是</t>
    <phoneticPr fontId="23" type="noConversion"/>
  </si>
  <si>
    <t>详细信息：行 1</t>
    <phoneticPr fontId="23" type="noConversion"/>
  </si>
  <si>
    <t>详细信息：行 2</t>
    <phoneticPr fontId="23" type="noConversion"/>
  </si>
  <si>
    <t>维修编号</t>
    <phoneticPr fontId="23" type="noConversion"/>
  </si>
  <si>
    <t>ET020101001063</t>
  </si>
  <si>
    <t>ET020101001112</t>
    <phoneticPr fontId="23" type="noConversion"/>
  </si>
  <si>
    <t>M000205-ET2维修备件/横向插销(左)/图号X0018</t>
    <phoneticPr fontId="23" type="noConversion"/>
  </si>
  <si>
    <t>M000206-ET2维修备件/横向插销(右)/图号X0019</t>
    <phoneticPr fontId="23" type="noConversion"/>
  </si>
  <si>
    <t>M000207-ET2维修备件/立向插销/图号X0020</t>
    <phoneticPr fontId="23" type="noConversion"/>
  </si>
  <si>
    <t>维修部件</t>
    <phoneticPr fontId="23" type="noConversion"/>
  </si>
  <si>
    <t>数量</t>
    <phoneticPr fontId="23" type="noConversion"/>
  </si>
  <si>
    <t>注释：</t>
  </si>
  <si>
    <t>注释</t>
    <phoneticPr fontId="23" type="noConversion"/>
  </si>
  <si>
    <t>审批人</t>
    <phoneticPr fontId="23" type="noConversion"/>
  </si>
  <si>
    <t>肖元超</t>
    <phoneticPr fontId="23" type="noConversion"/>
  </si>
  <si>
    <t>维修过账日期</t>
    <phoneticPr fontId="23" type="noConversion"/>
  </si>
  <si>
    <t>物料序列号</t>
    <phoneticPr fontId="23" type="noConversion"/>
  </si>
  <si>
    <r>
      <rPr>
        <b/>
        <sz val="12"/>
        <color rgb="FFFF0000"/>
        <rFont val="微软雅黑"/>
        <family val="2"/>
        <charset val="134"/>
      </rPr>
      <t>需求说明：</t>
    </r>
    <r>
      <rPr>
        <sz val="10"/>
        <color theme="1"/>
        <rFont val="微软雅黑"/>
        <family val="2"/>
        <charset val="134"/>
      </rPr>
      <t xml:space="preserve">
</t>
    </r>
    <r>
      <rPr>
        <b/>
        <sz val="10"/>
        <color theme="1"/>
        <rFont val="微软雅黑"/>
        <family val="2"/>
        <charset val="134"/>
      </rPr>
      <t>1. 搜索</t>
    </r>
    <r>
      <rPr>
        <sz val="10"/>
        <color theme="1"/>
        <rFont val="微软雅黑"/>
        <family val="2"/>
        <charset val="134"/>
      </rPr>
      <t xml:space="preserve">：范围=收货地点、物料
</t>
    </r>
    <r>
      <rPr>
        <b/>
        <sz val="10"/>
        <color theme="1"/>
        <rFont val="微软雅黑"/>
        <family val="2"/>
        <charset val="134"/>
      </rPr>
      <t>2. 维修单编号</t>
    </r>
    <r>
      <rPr>
        <sz val="10"/>
        <color theme="1"/>
        <rFont val="微软雅黑"/>
        <family val="2"/>
        <charset val="134"/>
      </rPr>
      <t>：自动带出符合条件的单据，
    (1) 维修过账日期，在结算单期间之内
    (2) 维修单状态=已完成，或审批中（只要存在审批中的行，就不能提交结算单）</t>
    </r>
    <r>
      <rPr>
        <b/>
        <sz val="10"/>
        <color theme="1"/>
        <rFont val="微软雅黑"/>
        <family val="2"/>
        <charset val="134"/>
      </rPr>
      <t xml:space="preserve">
3. 维修过账日期</t>
    </r>
    <r>
      <rPr>
        <sz val="10"/>
        <color theme="1"/>
        <rFont val="微软雅黑"/>
        <family val="2"/>
        <charset val="134"/>
      </rPr>
      <t xml:space="preserve">：按从小到大排序
</t>
    </r>
    <r>
      <rPr>
        <b/>
        <sz val="10"/>
        <color theme="1"/>
        <rFont val="微软雅黑"/>
        <family val="2"/>
        <charset val="134"/>
      </rPr>
      <t>4. 物料、物料序列号、维修部件</t>
    </r>
    <r>
      <rPr>
        <sz val="10"/>
        <color theme="1"/>
        <rFont val="微软雅黑"/>
        <family val="2"/>
        <charset val="134"/>
      </rPr>
      <t>：基于维修单自动带出</t>
    </r>
    <phoneticPr fontId="23" type="noConversion"/>
  </si>
  <si>
    <t>附加服务费</t>
    <phoneticPr fontId="23" type="noConversion"/>
  </si>
  <si>
    <t>否</t>
    <phoneticPr fontId="23" type="noConversion"/>
  </si>
  <si>
    <r>
      <t>结算物料</t>
    </r>
    <r>
      <rPr>
        <sz val="10"/>
        <color rgb="FFFF0000"/>
        <rFont val="微软雅黑"/>
        <family val="2"/>
        <charset val="134"/>
      </rPr>
      <t>*</t>
    </r>
    <phoneticPr fontId="23" type="noConversion"/>
  </si>
  <si>
    <r>
      <rPr>
        <b/>
        <sz val="14"/>
        <color rgb="FFFF0000"/>
        <rFont val="微软雅黑"/>
        <family val="2"/>
        <charset val="134"/>
      </rPr>
      <t>样式#1</t>
    </r>
    <r>
      <rPr>
        <sz val="14"/>
        <color rgb="FFFF0000"/>
        <rFont val="微软雅黑"/>
        <family val="2"/>
        <charset val="134"/>
      </rPr>
      <t>：如果，结算物料满足条件（1/物料组=105，2/状态=可用，3/费用类别(仓储服务结算)=标准清洗费）</t>
    </r>
    <phoneticPr fontId="23" type="noConversion"/>
  </si>
  <si>
    <r>
      <rPr>
        <b/>
        <sz val="14"/>
        <color rgb="FFFF0000"/>
        <rFont val="微软雅黑"/>
        <family val="2"/>
        <charset val="134"/>
      </rPr>
      <t>样式#2</t>
    </r>
    <r>
      <rPr>
        <sz val="14"/>
        <color rgb="FFFF0000"/>
        <rFont val="微软雅黑"/>
        <family val="2"/>
        <charset val="134"/>
      </rPr>
      <t>：如果，结算物料满足条件（1/物料组=105，2/状态=可用，3/费用类别(仓储服务结算)=标准维修费）</t>
    </r>
    <phoneticPr fontId="23" type="noConversion"/>
  </si>
  <si>
    <t>详细信息：行 3</t>
    <phoneticPr fontId="23" type="noConversion"/>
  </si>
  <si>
    <t>物料组</t>
    <phoneticPr fontId="23" type="noConversion"/>
  </si>
  <si>
    <t>A</t>
    <phoneticPr fontId="23" type="noConversion"/>
  </si>
  <si>
    <t>B</t>
    <phoneticPr fontId="23" type="noConversion"/>
  </si>
  <si>
    <t>M1,M2</t>
    <phoneticPr fontId="23" type="noConversion"/>
  </si>
  <si>
    <t>M3</t>
    <phoneticPr fontId="23" type="noConversion"/>
  </si>
  <si>
    <t>页签</t>
    <phoneticPr fontId="23" type="noConversion"/>
  </si>
  <si>
    <t>适用物料组</t>
    <phoneticPr fontId="23" type="noConversion"/>
  </si>
  <si>
    <t>适用物料</t>
    <phoneticPr fontId="23" type="noConversion"/>
  </si>
  <si>
    <t>运单</t>
    <phoneticPr fontId="23" type="noConversion"/>
  </si>
  <si>
    <t>情况#1</t>
    <phoneticPr fontId="23" type="noConversion"/>
  </si>
  <si>
    <t>背景</t>
    <phoneticPr fontId="23" type="noConversion"/>
  </si>
  <si>
    <t>M2</t>
    <phoneticPr fontId="23" type="noConversion"/>
  </si>
  <si>
    <t>结论</t>
    <phoneticPr fontId="23" type="noConversion"/>
  </si>
  <si>
    <t>M1</t>
    <phoneticPr fontId="23" type="noConversion"/>
  </si>
  <si>
    <t>原因说明</t>
    <phoneticPr fontId="23" type="noConversion"/>
  </si>
  <si>
    <t>净价</t>
    <phoneticPr fontId="23" type="noConversion"/>
  </si>
  <si>
    <t>情况</t>
    <phoneticPr fontId="23" type="noConversion"/>
  </si>
  <si>
    <t>举例说明 - 如何确定附加服务费的净单价？</t>
    <phoneticPr fontId="23" type="noConversion"/>
  </si>
  <si>
    <t>因为M3不在合同23/附加服务费页签的适用物料组内</t>
    <phoneticPr fontId="23" type="noConversion"/>
  </si>
  <si>
    <t>情况#2</t>
    <phoneticPr fontId="23" type="noConversion"/>
  </si>
  <si>
    <t>因为M1包含于物料组A，且不等于M2</t>
    <phoneticPr fontId="23" type="noConversion"/>
  </si>
  <si>
    <t>显示物料</t>
    <phoneticPr fontId="23" type="noConversion"/>
  </si>
  <si>
    <t>状态(行)</t>
    <phoneticPr fontId="23" type="noConversion"/>
  </si>
  <si>
    <t>已生效</t>
    <phoneticPr fontId="23" type="noConversion"/>
  </si>
  <si>
    <t>已过期</t>
    <phoneticPr fontId="23" type="noConversion"/>
  </si>
  <si>
    <r>
      <rPr>
        <b/>
        <sz val="12"/>
        <color rgb="FFFF0000"/>
        <rFont val="微软雅黑"/>
        <family val="2"/>
        <charset val="134"/>
      </rPr>
      <t>需求说明：</t>
    </r>
    <r>
      <rPr>
        <sz val="10"/>
        <color theme="1"/>
        <rFont val="微软雅黑"/>
        <family val="2"/>
        <charset val="134"/>
      </rPr>
      <t xml:space="preserve">
</t>
    </r>
    <r>
      <rPr>
        <b/>
        <sz val="10"/>
        <color theme="1"/>
        <rFont val="微软雅黑"/>
        <family val="2"/>
        <charset val="134"/>
      </rPr>
      <t>1. 合同编号</t>
    </r>
    <r>
      <rPr>
        <sz val="10"/>
        <color theme="1"/>
        <rFont val="微软雅黑"/>
        <family val="2"/>
        <charset val="134"/>
      </rPr>
      <t>：基于结算单所引用的合同自动带出</t>
    </r>
    <r>
      <rPr>
        <b/>
        <sz val="10"/>
        <color theme="1"/>
        <rFont val="微软雅黑"/>
        <family val="2"/>
        <charset val="134"/>
      </rPr>
      <t xml:space="preserve">
2. 净单价、税率</t>
    </r>
    <r>
      <rPr>
        <sz val="10"/>
        <color theme="1"/>
        <rFont val="微软雅黑"/>
        <family val="2"/>
        <charset val="134"/>
      </rPr>
      <t>：
    (1) 基于结算单所引用的合同自动带出
    (2) 带出规则
          A. 情况#1：【有    】特定物料的价格，                                                且该价格的状态(行)=已生效。则，值=特定【物料   】的价格
          B. 情况#2：【没有 】特定物料的价格，【但是有】特定物料组的价格，且该价格的状态(行)=已生效。则，值=特定【物料组】的价格
          C. 情况#3：【没有 】特定物料的价格，【且没有】特定物料组的价格                                              。则，值=“引用错误”
    (3) 举例，详见下表的“举例说明 - 如何确定附加服务费的净单价？”
    (4) 问号悬停批注：“引用错误”表示当前行没有可用的价格以供引用，即合同中无该物料的价格。
    (5) 如果值=引用错误，则无法提交单据。</t>
    </r>
    <r>
      <rPr>
        <b/>
        <sz val="10"/>
        <color theme="1"/>
        <rFont val="微软雅黑"/>
        <family val="2"/>
        <charset val="134"/>
      </rPr>
      <t xml:space="preserve">
3. 结算未税总额</t>
    </r>
    <r>
      <rPr>
        <sz val="10"/>
        <color theme="1"/>
        <rFont val="微软雅黑"/>
        <family val="2"/>
        <charset val="134"/>
      </rPr>
      <t xml:space="preserve">：
    (1) 值=出库数量*净单价
</t>
    </r>
    <r>
      <rPr>
        <b/>
        <sz val="10"/>
        <color theme="1"/>
        <rFont val="微软雅黑"/>
        <family val="2"/>
        <charset val="134"/>
      </rPr>
      <t xml:space="preserve">4. 结算税额       </t>
    </r>
    <r>
      <rPr>
        <sz val="10"/>
        <color theme="1"/>
        <rFont val="微软雅黑"/>
        <family val="2"/>
        <charset val="134"/>
      </rPr>
      <t xml:space="preserve">：值=结算未税总额*税率
</t>
    </r>
    <r>
      <rPr>
        <b/>
        <sz val="10"/>
        <color theme="1"/>
        <rFont val="微软雅黑"/>
        <family val="2"/>
        <charset val="134"/>
      </rPr>
      <t>5. 含税结算总值</t>
    </r>
    <r>
      <rPr>
        <sz val="10"/>
        <color theme="1"/>
        <rFont val="微软雅黑"/>
        <family val="2"/>
        <charset val="134"/>
      </rPr>
      <t>：值=结算未税总额+结算税额</t>
    </r>
    <phoneticPr fontId="23" type="noConversion"/>
  </si>
  <si>
    <t>结算未税总额合计</t>
    <phoneticPr fontId="23" type="noConversion"/>
  </si>
  <si>
    <t>结算含税总值合计</t>
    <phoneticPr fontId="23" type="noConversion"/>
  </si>
  <si>
    <r>
      <t>费用描述</t>
    </r>
    <r>
      <rPr>
        <sz val="10"/>
        <color rgb="FFFF0000"/>
        <rFont val="微软雅黑"/>
        <family val="2"/>
        <charset val="134"/>
      </rPr>
      <t>*</t>
    </r>
    <phoneticPr fontId="23" type="noConversion"/>
  </si>
  <si>
    <t>C</t>
    <phoneticPr fontId="23" type="noConversion"/>
  </si>
  <si>
    <r>
      <t>税率</t>
    </r>
    <r>
      <rPr>
        <sz val="10"/>
        <color rgb="FFFF0000"/>
        <rFont val="微软雅黑"/>
        <family val="2"/>
        <charset val="134"/>
      </rPr>
      <t>*</t>
    </r>
    <phoneticPr fontId="23" type="noConversion"/>
  </si>
  <si>
    <t>处理中</t>
    <phoneticPr fontId="23" type="noConversion"/>
  </si>
  <si>
    <t>仓库结算单编号</t>
    <phoneticPr fontId="23" type="noConversion"/>
  </si>
  <si>
    <t>审批中</t>
    <phoneticPr fontId="23" type="noConversion"/>
  </si>
  <si>
    <t>结算单描述</t>
    <phoneticPr fontId="23" type="noConversion"/>
  </si>
  <si>
    <t>******</t>
    <phoneticPr fontId="23" type="noConversion"/>
  </si>
  <si>
    <t>成本中心-上游客户</t>
    <phoneticPr fontId="23" type="noConversion"/>
  </si>
  <si>
    <t>成本中心-下游客户</t>
    <phoneticPr fontId="23" type="noConversion"/>
  </si>
  <si>
    <t>详细信息：行 5</t>
    <phoneticPr fontId="23" type="noConversion"/>
  </si>
  <si>
    <t>运单过账日期</t>
    <phoneticPr fontId="23" type="noConversion"/>
  </si>
  <si>
    <t>要求运输方式</t>
    <phoneticPr fontId="23" type="noConversion"/>
  </si>
  <si>
    <t>快递运输</t>
    <phoneticPr fontId="23" type="noConversion"/>
  </si>
  <si>
    <t>快递公司</t>
    <phoneticPr fontId="23" type="noConversion"/>
  </si>
  <si>
    <t>快递单号</t>
    <phoneticPr fontId="23" type="noConversion"/>
  </si>
  <si>
    <t>顺丰快递</t>
    <phoneticPr fontId="23" type="noConversion"/>
  </si>
  <si>
    <t>德邦快递</t>
    <phoneticPr fontId="23" type="noConversion"/>
  </si>
  <si>
    <t>3652538461</t>
    <phoneticPr fontId="23" type="noConversion"/>
  </si>
  <si>
    <t>3652522222</t>
    <phoneticPr fontId="23" type="noConversion"/>
  </si>
  <si>
    <t>发货地点</t>
    <phoneticPr fontId="23" type="noConversion"/>
  </si>
  <si>
    <t>ET619-易通平湖仓库(2库)</t>
    <phoneticPr fontId="23" type="noConversion"/>
  </si>
  <si>
    <t>ET618-易通天津仓库(2库)</t>
    <phoneticPr fontId="23" type="noConversion"/>
  </si>
  <si>
    <t>行项目明细</t>
  </si>
  <si>
    <t>行项目明细</t>
    <phoneticPr fontId="23" type="noConversion"/>
  </si>
  <si>
    <t>M000048-高利尔/9602PNYC/1200升2英寸中口单口透明袋/抗柔</t>
    <phoneticPr fontId="23" type="noConversion"/>
  </si>
  <si>
    <t>M000050-高利尔/9992PNYC/1200升2英寸中口单口透明袋/抗柔</t>
    <phoneticPr fontId="23" type="noConversion"/>
  </si>
  <si>
    <t>选择某一行后点击行项目明细</t>
    <phoneticPr fontId="23" type="noConversion"/>
  </si>
  <si>
    <t>快递费</t>
    <phoneticPr fontId="23" type="noConversion"/>
  </si>
  <si>
    <t>发货地点</t>
    <phoneticPr fontId="23" type="noConversion"/>
  </si>
  <si>
    <t>调拨单</t>
    <phoneticPr fontId="23" type="noConversion"/>
  </si>
  <si>
    <t>出入库类型</t>
    <phoneticPr fontId="23" type="noConversion"/>
  </si>
  <si>
    <t>出库</t>
    <phoneticPr fontId="23" type="noConversion"/>
  </si>
  <si>
    <t>入库</t>
    <phoneticPr fontId="23" type="noConversion"/>
  </si>
  <si>
    <t>ET601-易通天津仓库</t>
    <phoneticPr fontId="23" type="noConversion"/>
  </si>
  <si>
    <t>原始单据类型</t>
    <phoneticPr fontId="23" type="noConversion"/>
  </si>
  <si>
    <t>原始单据编号</t>
    <phoneticPr fontId="23" type="noConversion"/>
  </si>
  <si>
    <t>销售订单</t>
    <phoneticPr fontId="23" type="noConversion"/>
  </si>
  <si>
    <t>#</t>
    <phoneticPr fontId="23" type="noConversion"/>
  </si>
  <si>
    <t>仓库过账日期</t>
    <phoneticPr fontId="23" type="noConversion"/>
  </si>
  <si>
    <t>详细信息：仓库结算单 -1</t>
    <phoneticPr fontId="23" type="noConversion"/>
  </si>
  <si>
    <r>
      <t>供应商</t>
    </r>
    <r>
      <rPr>
        <b/>
        <sz val="10"/>
        <color rgb="FFFF0000"/>
        <rFont val="微软雅黑"/>
        <family val="2"/>
        <charset val="134"/>
      </rPr>
      <t>*</t>
    </r>
    <r>
      <rPr>
        <sz val="10"/>
        <color theme="1"/>
        <rFont val="微软雅黑"/>
        <family val="2"/>
        <charset val="134"/>
      </rPr>
      <t>：</t>
    </r>
    <phoneticPr fontId="23" type="noConversion"/>
  </si>
  <si>
    <t>仓库合同编号：</t>
    <phoneticPr fontId="23" type="noConversion"/>
  </si>
  <si>
    <r>
      <t>含税结算总值</t>
    </r>
    <r>
      <rPr>
        <sz val="10"/>
        <color rgb="FFFF0000"/>
        <rFont val="微软雅黑"/>
        <family val="2"/>
        <charset val="134"/>
      </rPr>
      <t>*</t>
    </r>
    <phoneticPr fontId="23" type="noConversion"/>
  </si>
  <si>
    <t>结算快递费(未税)</t>
    <phoneticPr fontId="23" type="noConversion"/>
  </si>
  <si>
    <t>重新加载</t>
    <phoneticPr fontId="23" type="noConversion"/>
  </si>
  <si>
    <t>清洗后发货</t>
    <phoneticPr fontId="23" type="noConversion"/>
  </si>
  <si>
    <t>未税金额调整：</t>
    <phoneticPr fontId="23" type="noConversion"/>
  </si>
  <si>
    <t>结算税额：</t>
    <phoneticPr fontId="23" type="noConversion"/>
  </si>
  <si>
    <t>税额调整：</t>
    <phoneticPr fontId="23" type="noConversion"/>
  </si>
  <si>
    <r>
      <t>需求备注：</t>
    </r>
    <r>
      <rPr>
        <sz val="10"/>
        <color theme="1"/>
        <rFont val="微软雅黑"/>
        <family val="2"/>
        <charset val="134"/>
      </rPr>
      <t xml:space="preserve">
</t>
    </r>
    <r>
      <rPr>
        <b/>
        <sz val="10"/>
        <color theme="1"/>
        <rFont val="微软雅黑"/>
        <family val="2"/>
        <charset val="134"/>
      </rPr>
      <t>1. 滚动条</t>
    </r>
    <r>
      <rPr>
        <sz val="10"/>
        <color theme="1"/>
        <rFont val="微软雅黑"/>
        <family val="2"/>
        <charset val="134"/>
      </rPr>
      <t xml:space="preserve">：字段列宽固定，如屏幕显示不下，则显示滚动条
</t>
    </r>
    <r>
      <rPr>
        <b/>
        <sz val="10"/>
        <color theme="1"/>
        <rFont val="微软雅黑"/>
        <family val="2"/>
        <charset val="134"/>
      </rPr>
      <t xml:space="preserve">2. 显示
</t>
    </r>
    <r>
      <rPr>
        <sz val="10"/>
        <color theme="1"/>
        <rFont val="微软雅黑"/>
        <family val="2"/>
        <charset val="134"/>
      </rPr>
      <t xml:space="preserve">    1）准备中的仓库结算单（默认显示该视图）
    2）处理中的仓库结算单
    3）已完成的仓库结算单
    4）所有仓库结算单
</t>
    </r>
    <r>
      <rPr>
        <b/>
        <sz val="10"/>
        <color theme="1"/>
        <rFont val="微软雅黑"/>
        <family val="2"/>
        <charset val="134"/>
      </rPr>
      <t>3. 搜索：</t>
    </r>
    <r>
      <rPr>
        <sz val="10"/>
        <color theme="1"/>
        <rFont val="微软雅黑"/>
        <family val="2"/>
        <charset val="134"/>
      </rPr>
      <t xml:space="preserve">查找范围包括，仓库结算单编号、供应商名称、创建人；
</t>
    </r>
    <phoneticPr fontId="23" type="noConversion"/>
  </si>
  <si>
    <t>准备中的仓库结算单</t>
    <phoneticPr fontId="23" type="noConversion"/>
  </si>
  <si>
    <t>V100928-禹城物流运输有限公司</t>
    <phoneticPr fontId="23" type="noConversion"/>
  </si>
  <si>
    <t>仓库名称</t>
    <phoneticPr fontId="23" type="noConversion"/>
  </si>
  <si>
    <t>ET605-易通天津仓库</t>
    <phoneticPr fontId="23" type="noConversion"/>
  </si>
  <si>
    <t>ET619-易通平湖仓库 (2库)</t>
    <phoneticPr fontId="23" type="noConversion"/>
  </si>
  <si>
    <r>
      <t>付款供应商</t>
    </r>
    <r>
      <rPr>
        <b/>
        <sz val="10"/>
        <color rgb="FFFF0000"/>
        <rFont val="微软雅黑"/>
        <family val="2"/>
        <charset val="134"/>
      </rPr>
      <t>*</t>
    </r>
    <r>
      <rPr>
        <sz val="10"/>
        <color theme="1"/>
        <rFont val="微软雅黑"/>
        <family val="2"/>
        <charset val="134"/>
      </rPr>
      <t>：</t>
    </r>
    <phoneticPr fontId="23" type="noConversion"/>
  </si>
  <si>
    <t>V100215-江苏焕宸物流有限公司有限公司</t>
    <phoneticPr fontId="23" type="noConversion"/>
  </si>
  <si>
    <r>
      <rPr>
        <b/>
        <sz val="12"/>
        <color rgb="FFFF0000"/>
        <rFont val="微软雅黑"/>
        <family val="2"/>
        <charset val="134"/>
      </rPr>
      <t>需求说明：</t>
    </r>
    <r>
      <rPr>
        <sz val="10"/>
        <color theme="1"/>
        <rFont val="微软雅黑"/>
        <family val="2"/>
        <charset val="134"/>
      </rPr>
      <t xml:space="preserve">
</t>
    </r>
    <r>
      <rPr>
        <b/>
        <sz val="10"/>
        <color theme="1"/>
        <rFont val="微软雅黑"/>
        <family val="2"/>
        <charset val="134"/>
      </rPr>
      <t>1. 结算总金额</t>
    </r>
    <r>
      <rPr>
        <sz val="10"/>
        <color theme="1"/>
        <rFont val="微软雅黑"/>
        <family val="2"/>
        <charset val="134"/>
      </rPr>
      <t xml:space="preserve">：行项目页签，各行的结算未税总额之和
</t>
    </r>
    <r>
      <rPr>
        <b/>
        <sz val="10"/>
        <color theme="1"/>
        <rFont val="微软雅黑"/>
        <family val="2"/>
        <charset val="134"/>
      </rPr>
      <t>2. 结算总税额</t>
    </r>
    <r>
      <rPr>
        <sz val="10"/>
        <color theme="1"/>
        <rFont val="微软雅黑"/>
        <family val="2"/>
        <charset val="134"/>
      </rPr>
      <t xml:space="preserve">：行项目页签，各行的结算税额之和
</t>
    </r>
    <r>
      <rPr>
        <b/>
        <sz val="10"/>
        <color theme="1"/>
        <rFont val="微软雅黑"/>
        <family val="2"/>
        <charset val="134"/>
      </rPr>
      <t>3. 结算总额</t>
    </r>
    <r>
      <rPr>
        <sz val="10"/>
        <color theme="1"/>
        <rFont val="微软雅黑"/>
        <family val="2"/>
        <charset val="134"/>
      </rPr>
      <t xml:space="preserve">：值 = 结算总金额 + 结算总税额
</t>
    </r>
    <r>
      <rPr>
        <b/>
        <sz val="10"/>
        <color theme="1"/>
        <rFont val="微软雅黑"/>
        <family val="2"/>
        <charset val="134"/>
      </rPr>
      <t>4. 金税发票总金额</t>
    </r>
    <r>
      <rPr>
        <sz val="10"/>
        <color theme="1"/>
        <rFont val="微软雅黑"/>
        <family val="2"/>
        <charset val="134"/>
      </rPr>
      <t xml:space="preserve">：基于表11.3，自动计算得出
</t>
    </r>
    <r>
      <rPr>
        <b/>
        <sz val="10"/>
        <color theme="1"/>
        <rFont val="微软雅黑"/>
        <family val="2"/>
        <charset val="134"/>
      </rPr>
      <t>5. 金税发票总税额</t>
    </r>
    <r>
      <rPr>
        <sz val="10"/>
        <color theme="1"/>
        <rFont val="微软雅黑"/>
        <family val="2"/>
        <charset val="134"/>
      </rPr>
      <t xml:space="preserve">：基于表11.3，自动计算得出
</t>
    </r>
    <r>
      <rPr>
        <b/>
        <sz val="10"/>
        <color theme="1"/>
        <rFont val="微软雅黑"/>
        <family val="2"/>
        <charset val="134"/>
      </rPr>
      <t>6. 金税发票总额</t>
    </r>
    <r>
      <rPr>
        <sz val="10"/>
        <color theme="1"/>
        <rFont val="微软雅黑"/>
        <family val="2"/>
        <charset val="134"/>
      </rPr>
      <t xml:space="preserve">：值 = 金税发票总金额 + 金税发票总税额
</t>
    </r>
    <r>
      <rPr>
        <b/>
        <sz val="10"/>
        <color theme="1"/>
        <rFont val="微软雅黑"/>
        <family val="2"/>
        <charset val="134"/>
      </rPr>
      <t>7. 金税发票检查</t>
    </r>
    <r>
      <rPr>
        <sz val="10"/>
        <color theme="1"/>
        <rFont val="微软雅黑"/>
        <family val="2"/>
        <charset val="134"/>
      </rPr>
      <t>：
      (1) 如果：结算含税总额</t>
    </r>
    <r>
      <rPr>
        <sz val="10"/>
        <color rgb="FFFF0000"/>
        <rFont val="微软雅黑"/>
        <family val="2"/>
        <charset val="134"/>
      </rPr>
      <t>【=】</t>
    </r>
    <r>
      <rPr>
        <sz val="10"/>
        <color theme="1"/>
        <rFont val="微软雅黑"/>
        <family val="2"/>
        <charset val="134"/>
      </rPr>
      <t>金税发票含税总额，则显示为“一致”，绿色
      (2) 如果：结算含税总额</t>
    </r>
    <r>
      <rPr>
        <sz val="10"/>
        <color rgb="FFFF0000"/>
        <rFont val="微软雅黑"/>
        <family val="2"/>
        <charset val="134"/>
      </rPr>
      <t>【&lt;&gt;】</t>
    </r>
    <r>
      <rPr>
        <sz val="10"/>
        <color theme="1"/>
        <rFont val="微软雅黑"/>
        <family val="2"/>
        <charset val="134"/>
      </rPr>
      <t xml:space="preserve">金税发票含税总额，则显示为“不一致”，红色
</t>
    </r>
    <r>
      <rPr>
        <b/>
        <sz val="10"/>
        <color theme="1"/>
        <rFont val="微软雅黑"/>
        <family val="2"/>
        <charset val="134"/>
      </rPr>
      <t>8. 付款供应商：</t>
    </r>
    <r>
      <rPr>
        <sz val="10"/>
        <color theme="1"/>
        <rFont val="微软雅黑"/>
        <family val="2"/>
        <charset val="134"/>
      </rPr>
      <t xml:space="preserve">
    (1) 默认=供应商信息中的供应商的值，但可修改
    (2) 点击放大镜弹窗默认显示所有类型包含仓储服务的供应商，无权限限制
    (3) 选择后，下方的银行名称、银行账号、社会统一信用代码也随着更新
    (4) 该字段只有在新建时可以修改，保存后将无法修改
    (5) 日记账分录中的供应商成本中心的值=付款供应商</t>
    </r>
    <phoneticPr fontId="23" type="noConversion"/>
  </si>
  <si>
    <t>M000030-仓库附加服务-缠绕膜</t>
    <phoneticPr fontId="23" type="noConversion"/>
  </si>
  <si>
    <t>M012977-仓库附加服务-钢带打包</t>
    <phoneticPr fontId="23" type="noConversion"/>
  </si>
  <si>
    <t>M000000-仓库附加服务-快递垫付</t>
    <phoneticPr fontId="23" type="noConversion"/>
  </si>
  <si>
    <t>M000000-仓库附加服务-标签安装</t>
    <phoneticPr fontId="23" type="noConversion"/>
  </si>
  <si>
    <r>
      <rPr>
        <b/>
        <sz val="14"/>
        <color rgb="FFFF0000"/>
        <rFont val="微软雅黑"/>
        <family val="2"/>
        <charset val="134"/>
      </rPr>
      <t>样式#6</t>
    </r>
    <r>
      <rPr>
        <sz val="14"/>
        <color rgb="FFFF0000"/>
        <rFont val="微软雅黑"/>
        <family val="2"/>
        <charset val="134"/>
      </rPr>
      <t>：如果，结算物料满足条件（1/物料组=105，2/状态=可用，3/费用类别(仓储服务结算)=附加服务费，4/计费方式(仓储服务结算)=手动计费）</t>
    </r>
    <phoneticPr fontId="23" type="noConversion"/>
  </si>
  <si>
    <r>
      <rPr>
        <b/>
        <sz val="14"/>
        <color rgb="FFFF0000"/>
        <rFont val="微软雅黑"/>
        <family val="2"/>
        <charset val="134"/>
      </rPr>
      <t>样式#4</t>
    </r>
    <r>
      <rPr>
        <sz val="14"/>
        <color rgb="FFFF0000"/>
        <rFont val="微软雅黑"/>
        <family val="2"/>
        <charset val="134"/>
      </rPr>
      <t>：如果，结算物料满足条件（物料代码=仓库附加服务-快递垫付）</t>
    </r>
    <phoneticPr fontId="23" type="noConversion"/>
  </si>
  <si>
    <r>
      <rPr>
        <b/>
        <sz val="14"/>
        <color rgb="FFFF0000"/>
        <rFont val="微软雅黑"/>
        <family val="2"/>
        <charset val="134"/>
      </rPr>
      <t>样式#3</t>
    </r>
    <r>
      <rPr>
        <sz val="14"/>
        <color rgb="FFFF0000"/>
        <rFont val="微软雅黑"/>
        <family val="2"/>
        <charset val="134"/>
      </rPr>
      <t>：如果，结算物料满足条件（1/物料组=105，2/状态=可用，3/费用类别(仓储服务结算)=附加服务，4/计费方式(仓储服务结算)=自动计费）</t>
    </r>
    <phoneticPr fontId="23" type="noConversion"/>
  </si>
  <si>
    <t>激活时间</t>
    <phoneticPr fontId="23" type="noConversion"/>
  </si>
  <si>
    <t>箱型</t>
    <phoneticPr fontId="23" type="noConversion"/>
  </si>
  <si>
    <t>2020/3/24  17:58:43</t>
    <phoneticPr fontId="23" type="noConversion"/>
  </si>
  <si>
    <t>ETP100</t>
    <phoneticPr fontId="23" type="noConversion"/>
  </si>
  <si>
    <t>ET020101033340</t>
    <phoneticPr fontId="23" type="noConversion"/>
  </si>
  <si>
    <t>ET020101010407</t>
    <phoneticPr fontId="23" type="noConversion"/>
  </si>
  <si>
    <t>ETP400</t>
    <phoneticPr fontId="23" type="noConversion"/>
  </si>
  <si>
    <t>箱号</t>
    <phoneticPr fontId="23" type="noConversion"/>
  </si>
  <si>
    <t>ET3</t>
    <phoneticPr fontId="23" type="noConversion"/>
  </si>
  <si>
    <t>ET020104000379</t>
    <phoneticPr fontId="23" type="noConversion"/>
  </si>
  <si>
    <t>详细信息：行 7</t>
    <phoneticPr fontId="23" type="noConversion"/>
  </si>
  <si>
    <t>详细信息：行 6</t>
    <phoneticPr fontId="23" type="noConversion"/>
  </si>
  <si>
    <r>
      <rPr>
        <b/>
        <sz val="10"/>
        <color theme="1"/>
        <rFont val="微软雅黑"/>
        <family val="2"/>
        <charset val="134"/>
      </rPr>
      <t>6. 成本中心匹配规则</t>
    </r>
    <r>
      <rPr>
        <sz val="10"/>
        <color theme="1"/>
        <rFont val="微软雅黑"/>
        <family val="2"/>
        <charset val="134"/>
      </rPr>
      <t>：
    (1) 成本中心-部门       ：值=CK-仓库
    (2) 成本中心-供应商    ：值=付款供应商</t>
    </r>
    <phoneticPr fontId="23" type="noConversion"/>
  </si>
  <si>
    <r>
      <rPr>
        <b/>
        <sz val="12"/>
        <color rgb="FFFF0000"/>
        <rFont val="微软雅黑"/>
        <family val="2"/>
        <charset val="134"/>
      </rPr>
      <t>需求说明：</t>
    </r>
    <r>
      <rPr>
        <sz val="10"/>
        <color theme="1"/>
        <rFont val="微软雅黑"/>
        <family val="2"/>
        <charset val="134"/>
      </rPr>
      <t xml:space="preserve">
</t>
    </r>
    <r>
      <rPr>
        <b/>
        <sz val="10"/>
        <color theme="1"/>
        <rFont val="微软雅黑"/>
        <family val="2"/>
        <charset val="134"/>
      </rPr>
      <t>1. 单据带出逻辑：</t>
    </r>
    <r>
      <rPr>
        <sz val="10"/>
        <color theme="1"/>
        <rFont val="微软雅黑"/>
        <family val="2"/>
        <charset val="134"/>
      </rPr>
      <t xml:space="preserve">激活仓库=当前结算仓库，激活时间在结算单结算区间内
</t>
    </r>
    <r>
      <rPr>
        <b/>
        <sz val="10"/>
        <color theme="1"/>
        <rFont val="微软雅黑"/>
        <family val="2"/>
        <charset val="134"/>
      </rPr>
      <t>2. 数量：</t>
    </r>
    <r>
      <rPr>
        <sz val="10"/>
        <color theme="1"/>
        <rFont val="微软雅黑"/>
        <family val="2"/>
        <charset val="134"/>
      </rPr>
      <t>按箱型汇总</t>
    </r>
    <r>
      <rPr>
        <b/>
        <sz val="10"/>
        <color theme="1"/>
        <rFont val="微软雅黑"/>
        <family val="2"/>
        <charset val="134"/>
      </rPr>
      <t xml:space="preserve">
3. 净单价、税率：</t>
    </r>
    <r>
      <rPr>
        <sz val="10"/>
        <color theme="1"/>
        <rFont val="微软雅黑"/>
        <family val="2"/>
        <charset val="134"/>
      </rPr>
      <t xml:space="preserve">取自合同
</t>
    </r>
    <r>
      <rPr>
        <b/>
        <sz val="10"/>
        <color theme="1"/>
        <rFont val="微软雅黑"/>
        <family val="2"/>
        <charset val="134"/>
      </rPr>
      <t>4. 结算未税总额：</t>
    </r>
    <r>
      <rPr>
        <sz val="10"/>
        <color theme="1"/>
        <rFont val="微软雅黑"/>
        <family val="2"/>
        <charset val="134"/>
      </rPr>
      <t xml:space="preserve">值=净单价×数量
</t>
    </r>
    <r>
      <rPr>
        <b/>
        <sz val="10"/>
        <color theme="1"/>
        <rFont val="微软雅黑"/>
        <family val="2"/>
        <charset val="134"/>
      </rPr>
      <t>5. 结算税额：</t>
    </r>
    <r>
      <rPr>
        <sz val="10"/>
        <color theme="1"/>
        <rFont val="微软雅黑"/>
        <family val="2"/>
        <charset val="134"/>
      </rPr>
      <t xml:space="preserve">值=结算未税总额*税率
</t>
    </r>
    <r>
      <rPr>
        <b/>
        <sz val="10"/>
        <color theme="1"/>
        <rFont val="微软雅黑"/>
        <family val="2"/>
        <charset val="134"/>
      </rPr>
      <t>6. 含税结算总值</t>
    </r>
    <r>
      <rPr>
        <sz val="10"/>
        <color theme="1"/>
        <rFont val="微软雅黑"/>
        <family val="2"/>
        <charset val="134"/>
      </rPr>
      <t>：值=结算未税总额+结算税额</t>
    </r>
    <r>
      <rPr>
        <b/>
        <sz val="10"/>
        <color theme="1"/>
        <rFont val="微软雅黑"/>
        <family val="2"/>
        <charset val="134"/>
      </rPr>
      <t xml:space="preserve">
7. 搜索</t>
    </r>
    <r>
      <rPr>
        <sz val="10"/>
        <color theme="1"/>
        <rFont val="微软雅黑"/>
        <family val="2"/>
        <charset val="134"/>
      </rPr>
      <t xml:space="preserve">：范围=箱号，不支持模糊查询
</t>
    </r>
    <phoneticPr fontId="23" type="noConversion"/>
  </si>
  <si>
    <t>2020/3/24  11:32:40</t>
    <phoneticPr fontId="23" type="noConversion"/>
  </si>
  <si>
    <t>2020/3/20  08:09:26</t>
    <phoneticPr fontId="23" type="noConversion"/>
  </si>
  <si>
    <r>
      <rPr>
        <b/>
        <sz val="14"/>
        <color rgb="FFFF0000"/>
        <rFont val="微软雅黑"/>
        <family val="2"/>
        <charset val="134"/>
      </rPr>
      <t>样式#5</t>
    </r>
    <r>
      <rPr>
        <sz val="14"/>
        <color rgb="FFFF0000"/>
        <rFont val="微软雅黑"/>
        <family val="2"/>
        <charset val="134"/>
      </rPr>
      <t>：如果，结算物料满足条件（1/物料组=105，2/状态=可用，3/费用类别(仓储服务结算)=标签安装费，4/计费方式(仓储服务结算)=自动计费）</t>
    </r>
    <phoneticPr fontId="23" type="noConversion"/>
  </si>
  <si>
    <r>
      <rPr>
        <b/>
        <sz val="12"/>
        <color rgb="FFFF0000"/>
        <rFont val="微软雅黑"/>
        <family val="2"/>
        <charset val="134"/>
      </rPr>
      <t>需求说明：</t>
    </r>
    <r>
      <rPr>
        <sz val="10"/>
        <color theme="1"/>
        <rFont val="微软雅黑"/>
        <family val="2"/>
        <charset val="134"/>
      </rPr>
      <t xml:space="preserve">
</t>
    </r>
    <r>
      <rPr>
        <b/>
        <sz val="10"/>
        <color theme="1"/>
        <rFont val="微软雅黑"/>
        <family val="2"/>
        <charset val="134"/>
      </rPr>
      <t>1. 搜索</t>
    </r>
    <r>
      <rPr>
        <sz val="10"/>
        <color theme="1"/>
        <rFont val="微软雅黑"/>
        <family val="2"/>
        <charset val="134"/>
      </rPr>
      <t>：范围=快递单号、发货地点、收货地点、物料</t>
    </r>
    <r>
      <rPr>
        <b/>
        <sz val="10"/>
        <color theme="1"/>
        <rFont val="微软雅黑"/>
        <family val="2"/>
        <charset val="134"/>
      </rPr>
      <t xml:space="preserve">
2. 运单编号</t>
    </r>
    <r>
      <rPr>
        <sz val="10"/>
        <color theme="1"/>
        <rFont val="微软雅黑"/>
        <family val="2"/>
        <charset val="134"/>
      </rPr>
      <t xml:space="preserve">：自动带出符合条件的单据，
    (1) 过账日期，在结算单期间之内
    (2) 且，运单发货地点或收回地点=仓库
    (3) 且，运单要求运输方式=快递运输
</t>
    </r>
    <r>
      <rPr>
        <b/>
        <sz val="10"/>
        <color theme="1"/>
        <rFont val="微软雅黑"/>
        <family val="2"/>
        <charset val="134"/>
      </rPr>
      <t>3. 过账日期</t>
    </r>
    <r>
      <rPr>
        <sz val="10"/>
        <color theme="1"/>
        <rFont val="微软雅黑"/>
        <family val="2"/>
        <charset val="134"/>
      </rPr>
      <t xml:space="preserve">：
    (1) 自动带出
    (2) 按从小到大排序
</t>
    </r>
    <r>
      <rPr>
        <b/>
        <sz val="10"/>
        <color theme="1"/>
        <rFont val="微软雅黑"/>
        <family val="2"/>
        <charset val="134"/>
      </rPr>
      <t>4. 快递费</t>
    </r>
    <r>
      <rPr>
        <sz val="10"/>
        <color theme="1"/>
        <rFont val="微软雅黑"/>
        <family val="2"/>
        <charset val="134"/>
      </rPr>
      <t xml:space="preserve">：自动从运单中带出——注：运单中的快递费是含税的
</t>
    </r>
    <r>
      <rPr>
        <b/>
        <sz val="10"/>
        <color theme="1"/>
        <rFont val="微软雅黑"/>
        <family val="2"/>
        <charset val="134"/>
      </rPr>
      <t>5. 结算快递费(未税)</t>
    </r>
    <r>
      <rPr>
        <sz val="10"/>
        <color theme="1"/>
        <rFont val="微软雅黑"/>
        <family val="2"/>
        <charset val="134"/>
      </rPr>
      <t xml:space="preserve">：值=含税结算总值÷(1+税率)
</t>
    </r>
    <r>
      <rPr>
        <b/>
        <sz val="10"/>
        <color theme="1"/>
        <rFont val="微软雅黑"/>
        <family val="2"/>
        <charset val="134"/>
      </rPr>
      <t>6. 税率</t>
    </r>
    <r>
      <rPr>
        <sz val="10"/>
        <color theme="1"/>
        <rFont val="微软雅黑"/>
        <family val="2"/>
        <charset val="134"/>
      </rPr>
      <t xml:space="preserve">
    (1) 问号悬停批注：如果供应商提供的增值税发票为“增值税普通发票”，这里的应选择“进项税0%”
</t>
    </r>
    <r>
      <rPr>
        <b/>
        <sz val="10"/>
        <color theme="1"/>
        <rFont val="微软雅黑"/>
        <family val="2"/>
        <charset val="134"/>
      </rPr>
      <t>7. 结算税额</t>
    </r>
    <r>
      <rPr>
        <sz val="10"/>
        <color theme="1"/>
        <rFont val="微软雅黑"/>
        <family val="2"/>
        <charset val="134"/>
      </rPr>
      <t xml:space="preserve">       ：值=含税结算总值-结算快递费(未税)
</t>
    </r>
    <r>
      <rPr>
        <b/>
        <sz val="10"/>
        <color theme="1"/>
        <rFont val="微软雅黑"/>
        <family val="2"/>
        <charset val="134"/>
      </rPr>
      <t>8. 含税结算总值</t>
    </r>
    <r>
      <rPr>
        <sz val="10"/>
        <color theme="1"/>
        <rFont val="微软雅黑"/>
        <family val="2"/>
        <charset val="134"/>
      </rPr>
      <t xml:space="preserve">：
    (1) 值默认=快递费，但是可以修改
    (2) 值要求：数字，没有正负限制
</t>
    </r>
    <r>
      <rPr>
        <b/>
        <sz val="10"/>
        <color theme="1"/>
        <rFont val="微软雅黑"/>
        <family val="2"/>
        <charset val="134"/>
      </rPr>
      <t>9. 行项目明细页签</t>
    </r>
    <r>
      <rPr>
        <sz val="10"/>
        <color theme="1"/>
        <rFont val="微软雅黑"/>
        <family val="2"/>
        <charset val="134"/>
      </rPr>
      <t xml:space="preserve">：
    (1) 在行项目中选择一行运单后，点击行项目明细后能查看该运单都运输了哪些物料，以及数量是多少
</t>
    </r>
    <r>
      <rPr>
        <b/>
        <sz val="10"/>
        <color rgb="FF000000"/>
        <rFont val="微软雅黑"/>
        <family val="2"/>
        <charset val="134"/>
      </rPr>
      <t>10. 删除：</t>
    </r>
    <r>
      <rPr>
        <sz val="10"/>
        <color rgb="FF000000"/>
        <rFont val="微软雅黑"/>
        <family val="2"/>
        <charset val="134"/>
      </rPr>
      <t xml:space="preserve">点击该按钮，可以将勾选的行删掉
</t>
    </r>
    <r>
      <rPr>
        <b/>
        <sz val="10"/>
        <color rgb="FF000000"/>
        <rFont val="微软雅黑"/>
        <family val="2"/>
        <charset val="134"/>
      </rPr>
      <t>11. 重新加载：</t>
    </r>
    <r>
      <rPr>
        <sz val="10"/>
        <color rgb="FF000000"/>
        <rFont val="微软雅黑"/>
        <family val="2"/>
        <charset val="134"/>
      </rPr>
      <t>点击该按钮，重新加载符合条件的所有记录</t>
    </r>
    <phoneticPr fontId="23" type="noConversion"/>
  </si>
  <si>
    <t>成本中心-部门</t>
    <phoneticPr fontId="23" type="noConversion"/>
  </si>
  <si>
    <t>CK-仓库</t>
    <phoneticPr fontId="23" type="noConversion"/>
  </si>
  <si>
    <t>XSB-销售部</t>
    <phoneticPr fontId="23" type="noConversion"/>
  </si>
  <si>
    <t>C101153-山东百盛生物科技有限公司</t>
    <phoneticPr fontId="23" type="noConversion"/>
  </si>
  <si>
    <t>UC101153-山东百盛生物科技有限公司</t>
    <phoneticPr fontId="23" type="noConversion"/>
  </si>
  <si>
    <t>LC101923-山河智能装备股份有限公司(老厂)</t>
    <phoneticPr fontId="23" type="noConversion"/>
  </si>
  <si>
    <t>仓库结算单/内容页/成本分配</t>
    <phoneticPr fontId="23" type="noConversion"/>
  </si>
  <si>
    <t>成本分配</t>
    <phoneticPr fontId="23" type="noConversion"/>
  </si>
  <si>
    <t>未税金额</t>
    <phoneticPr fontId="23" type="noConversion"/>
  </si>
  <si>
    <t>含税额</t>
    <phoneticPr fontId="23" type="noConversion"/>
  </si>
  <si>
    <t>税额</t>
    <phoneticPr fontId="23" type="noConversion"/>
  </si>
  <si>
    <t>分配比例</t>
    <phoneticPr fontId="23" type="noConversion"/>
  </si>
  <si>
    <t>V100043 - 禹城市运输公司</t>
    <phoneticPr fontId="23" type="noConversion"/>
  </si>
  <si>
    <t>M000817-仓库附加服务-钢带打包</t>
    <phoneticPr fontId="23" type="noConversion"/>
  </si>
  <si>
    <t>M012979-仓库附加服务-快递</t>
    <phoneticPr fontId="23" type="noConversion"/>
  </si>
  <si>
    <t xml:space="preserve">M000028-仓库标准服务-维修	</t>
    <phoneticPr fontId="23" type="noConversion"/>
  </si>
  <si>
    <t xml:space="preserve">	M012979-仓库附加服务-快递</t>
    <phoneticPr fontId="23" type="noConversion"/>
  </si>
  <si>
    <t>M000818-仓库附加服务-其他费用</t>
    <phoneticPr fontId="23" type="noConversion"/>
  </si>
  <si>
    <t xml:space="preserve">	M000029-仓库标准服务-清洗	</t>
    <phoneticPr fontId="23" type="noConversion"/>
  </si>
  <si>
    <t xml:space="preserve">	M000832-仓库附加服务-标签安装</t>
    <phoneticPr fontId="23" type="noConversion"/>
  </si>
  <si>
    <r>
      <rPr>
        <b/>
        <sz val="12"/>
        <color rgb="FFFF0000"/>
        <rFont val="微软雅黑"/>
        <family val="2"/>
        <charset val="134"/>
      </rPr>
      <t>需求说明：</t>
    </r>
    <r>
      <rPr>
        <sz val="10"/>
        <color theme="1"/>
        <rFont val="微软雅黑"/>
        <family val="2"/>
        <charset val="134"/>
      </rPr>
      <t xml:space="preserve">
1. 根据行项目页签中成本中心-部门和结算物料进行汇总显示
2. 这里的数据需要跟分录中的数据的值一致</t>
    </r>
    <phoneticPr fontId="23" type="noConversion"/>
  </si>
  <si>
    <r>
      <rPr>
        <b/>
        <sz val="12"/>
        <color rgb="FFFF0000"/>
        <rFont val="微软雅黑"/>
        <family val="2"/>
        <charset val="134"/>
      </rPr>
      <t>需求说明：</t>
    </r>
    <r>
      <rPr>
        <b/>
        <sz val="10"/>
        <color rgb="FFFF0000"/>
        <rFont val="等线"/>
        <family val="3"/>
        <charset val="134"/>
        <scheme val="minor"/>
      </rPr>
      <t xml:space="preserve">
</t>
    </r>
    <r>
      <rPr>
        <b/>
        <sz val="10"/>
        <rFont val="微软雅黑"/>
        <family val="2"/>
        <charset val="134"/>
      </rPr>
      <t xml:space="preserve">
</t>
    </r>
    <r>
      <rPr>
        <sz val="10"/>
        <color theme="1"/>
        <rFont val="微软雅黑"/>
        <family val="2"/>
        <charset val="134"/>
      </rPr>
      <t>审批流：供应链经理 (如果创建人=供应链经理，则跳过) -&gt; 运营中心经理 -&gt; 销售部经理 -&gt; 财务票据审核(赵淑萍) -&gt; 财务经理
财务的2个审批环节，都要有分录预览功能，功能要求和物流结算单的逻辑基本一致</t>
    </r>
    <phoneticPr fontId="23" type="noConversion"/>
  </si>
  <si>
    <r>
      <rPr>
        <b/>
        <sz val="12"/>
        <color rgb="FFFF0000"/>
        <rFont val="微软雅黑"/>
        <family val="2"/>
        <charset val="134"/>
      </rPr>
      <t>需求说明：</t>
    </r>
    <r>
      <rPr>
        <sz val="10"/>
        <color theme="1"/>
        <rFont val="微软雅黑"/>
        <family val="2"/>
        <charset val="134"/>
      </rPr>
      <t xml:space="preserve">
</t>
    </r>
    <r>
      <rPr>
        <b/>
        <sz val="10"/>
        <color theme="1"/>
        <rFont val="微软雅黑"/>
        <family val="2"/>
        <charset val="134"/>
      </rPr>
      <t>1. 合同编号</t>
    </r>
    <r>
      <rPr>
        <sz val="10"/>
        <color theme="1"/>
        <rFont val="微软雅黑"/>
        <family val="2"/>
        <charset val="134"/>
      </rPr>
      <t>：基于结算单所引用的合同自动带出</t>
    </r>
    <r>
      <rPr>
        <b/>
        <sz val="10"/>
        <color theme="1"/>
        <rFont val="微软雅黑"/>
        <family val="2"/>
        <charset val="134"/>
      </rPr>
      <t xml:space="preserve">
2. 净单价、税率</t>
    </r>
    <r>
      <rPr>
        <sz val="10"/>
        <color theme="1"/>
        <rFont val="微软雅黑"/>
        <family val="2"/>
        <charset val="134"/>
      </rPr>
      <t>：基于结算单所引用的合同自动带出</t>
    </r>
    <r>
      <rPr>
        <b/>
        <sz val="10"/>
        <color theme="1"/>
        <rFont val="微软雅黑"/>
        <family val="2"/>
        <charset val="134"/>
      </rPr>
      <t xml:space="preserve">
3. 结算未税总额</t>
    </r>
    <r>
      <rPr>
        <sz val="10"/>
        <color theme="1"/>
        <rFont val="微软雅黑"/>
        <family val="2"/>
        <charset val="134"/>
      </rPr>
      <t xml:space="preserve">：值=出库数量*净单价
</t>
    </r>
    <r>
      <rPr>
        <b/>
        <sz val="10"/>
        <color theme="1"/>
        <rFont val="微软雅黑"/>
        <family val="2"/>
        <charset val="134"/>
      </rPr>
      <t xml:space="preserve">4. 结算税额       </t>
    </r>
    <r>
      <rPr>
        <sz val="10"/>
        <color theme="1"/>
        <rFont val="微软雅黑"/>
        <family val="2"/>
        <charset val="134"/>
      </rPr>
      <t xml:space="preserve">：值=结算未税总额*税率
</t>
    </r>
    <r>
      <rPr>
        <b/>
        <sz val="10"/>
        <color theme="1"/>
        <rFont val="微软雅黑"/>
        <family val="2"/>
        <charset val="134"/>
      </rPr>
      <t>5. 含税结算总值</t>
    </r>
    <r>
      <rPr>
        <sz val="10"/>
        <color theme="1"/>
        <rFont val="微软雅黑"/>
        <family val="2"/>
        <charset val="134"/>
      </rPr>
      <t xml:space="preserve">：值=结算未税总额+结算税额
</t>
    </r>
    <r>
      <rPr>
        <b/>
        <sz val="10"/>
        <color theme="1"/>
        <rFont val="微软雅黑"/>
        <family val="2"/>
        <charset val="134"/>
      </rPr>
      <t>6. 成本中心匹配规则</t>
    </r>
    <r>
      <rPr>
        <sz val="10"/>
        <color theme="1"/>
        <rFont val="微软雅黑"/>
        <family val="2"/>
        <charset val="134"/>
      </rPr>
      <t>：
    (1) 成本中心-部门       ：值=CK-仓库
    (2) 成本中心-供应商    ：值=付款供应商
    (3) 成本中心-上游客户：值=空
    (4) 成本中心-下游客户：值=空</t>
    </r>
    <phoneticPr fontId="23" type="noConversion"/>
  </si>
  <si>
    <r>
      <rPr>
        <b/>
        <sz val="12"/>
        <color rgb="FFFF0000"/>
        <rFont val="微软雅黑"/>
        <family val="2"/>
        <charset val="134"/>
      </rPr>
      <t>需求说明：</t>
    </r>
    <r>
      <rPr>
        <sz val="10"/>
        <color theme="1"/>
        <rFont val="微软雅黑"/>
        <family val="2"/>
        <charset val="134"/>
      </rPr>
      <t xml:space="preserve">
</t>
    </r>
    <r>
      <rPr>
        <b/>
        <sz val="10"/>
        <color theme="1"/>
        <rFont val="微软雅黑"/>
        <family val="2"/>
        <charset val="134"/>
      </rPr>
      <t>1. 成本中心匹配规则</t>
    </r>
    <r>
      <rPr>
        <sz val="10"/>
        <color theme="1"/>
        <rFont val="微软雅黑"/>
        <family val="2"/>
        <charset val="134"/>
      </rPr>
      <t>：
    (1) 成本中心-部门：</t>
    </r>
    <r>
      <rPr>
        <sz val="10"/>
        <color rgb="FF000000"/>
        <rFont val="微软雅黑"/>
        <family val="2"/>
        <charset val="134"/>
      </rPr>
      <t>如果发货地点类型=仓库 且 收货地点类型=仓库，则该字段可编辑；否则不可编辑且值=销售部</t>
    </r>
    <r>
      <rPr>
        <sz val="10"/>
        <color theme="1"/>
        <rFont val="微软雅黑"/>
        <family val="2"/>
        <charset val="134"/>
      </rPr>
      <t xml:space="preserve">
    (2) 成本中心-供应商：值=结算单供应商
    (3) 成本中心-上游客户：
     </t>
    </r>
    <r>
      <rPr>
        <sz val="10"/>
        <color rgb="FF000000"/>
        <rFont val="微软雅黑"/>
        <family val="2"/>
        <charset val="134"/>
      </rPr>
      <t xml:space="preserve">    a. 如果发货地点类型=仓库 且 收货地点类型=仓库 且 成本中心-部门=销售部，则该字段可编辑；
         b. 如果发货地点类型=仓库 且 收货地点类型=仓库 且 成本中心-部门≠销售部，则该字段不可编辑且值=空
         否则：</t>
    </r>
    <r>
      <rPr>
        <sz val="10"/>
        <color theme="1"/>
        <rFont val="微软雅黑"/>
        <family val="2"/>
        <charset val="134"/>
      </rPr>
      <t xml:space="preserve">
              1）如果发货地点类型=仓库，收货地点类型=客户，
               ● 且，客户类型=上游         ，则值=收货地点
               ● 且，客户类型=下游         ，则值=空
               ● 且，客户类型=上游+下游，则值=收货地点
               ● 且，客户类型=其他         ，则值=收货地点
              2）如果发货地点类型=客户，收货地点类型=仓库
               ● 且，客户类型=上游         ，则值=发货地点
               ● 且，客户类型=下游         ，则值=空
               ● 且，客户类型=上游+下游，则值=空
               ● 且，客户类型=其他         ，则值=发货地点
    (4) 成本中心-下游客户：
  </t>
    </r>
    <r>
      <rPr>
        <sz val="10"/>
        <color rgb="FF7030A0"/>
        <rFont val="微软雅黑"/>
        <family val="2"/>
        <charset val="134"/>
      </rPr>
      <t xml:space="preserve">    </t>
    </r>
    <r>
      <rPr>
        <sz val="10"/>
        <color rgb="FF000000"/>
        <rFont val="微软雅黑"/>
        <family val="2"/>
        <charset val="134"/>
      </rPr>
      <t xml:space="preserve">   a. 如果发货地点类型=仓库 且 收货地点类型=仓库 且 成本中心-部门=销售部，则该字段可编辑；
         b. 如果发货地点类型=仓库 且 收货地点类型=仓库 且 成本中心-部门≠销售部，则该字段不可编辑且值=空
         否则：</t>
    </r>
    <r>
      <rPr>
        <sz val="10"/>
        <color theme="1"/>
        <rFont val="微软雅黑"/>
        <family val="2"/>
        <charset val="134"/>
      </rPr>
      <t xml:space="preserve">
              1）如果发货地点类型=仓库，收货地点类型=客户
               ● 且，客户类型=上游         ，则值=空
               ● 且，客户类型=下游         ，则值=收货地点
               ● 且，客户类型=上游+下游，则值=空
               ● 且，客户类型=其他         ，则值=空
              2）如果发货地点类型=客户，收货地点类型=仓库
               ● 且，客户类型=上游         ，则值=空
               ● 且，客户类型=下游         ，则值=发货地点
               ● 且，客户类型=上游+下游，则值=发货地点
               ● 且，客户类型=其他         ，则值=空</t>
    </r>
    <phoneticPr fontId="23" type="noConversion"/>
  </si>
  <si>
    <r>
      <t>费用项</t>
    </r>
    <r>
      <rPr>
        <sz val="10"/>
        <color rgb="FFFF0000"/>
        <rFont val="微软雅黑"/>
        <family val="2"/>
        <charset val="134"/>
      </rPr>
      <t>*</t>
    </r>
    <phoneticPr fontId="23" type="noConversion"/>
  </si>
  <si>
    <t>M0xxxxxx-仓库费用扣除</t>
    <phoneticPr fontId="23" type="noConversion"/>
  </si>
  <si>
    <r>
      <rPr>
        <b/>
        <sz val="14"/>
        <color rgb="FFFF0000"/>
        <rFont val="微软雅黑"/>
        <family val="2"/>
        <charset val="134"/>
      </rPr>
      <t>样式#7</t>
    </r>
    <r>
      <rPr>
        <sz val="14"/>
        <color rgb="FFFF0000"/>
        <rFont val="微软雅黑"/>
        <family val="2"/>
        <charset val="134"/>
      </rPr>
      <t>：如果，结算物料满足条件（1/物料组=105，2/状态=可用，3/费用类别(仓储服务结算)=仓库费用扣除，4/计费方式(仓储服务结算)=手动计费）</t>
    </r>
    <phoneticPr fontId="23" type="noConversion"/>
  </si>
  <si>
    <r>
      <rPr>
        <b/>
        <sz val="10"/>
        <color theme="1"/>
        <rFont val="微软雅黑"/>
        <family val="2"/>
        <charset val="134"/>
      </rPr>
      <t>6. 成本中心匹配规则</t>
    </r>
    <r>
      <rPr>
        <sz val="10"/>
        <color theme="1"/>
        <rFont val="微软雅黑"/>
        <family val="2"/>
        <charset val="134"/>
      </rPr>
      <t xml:space="preserve">：
    (1) 成本中心-部门     </t>
    </r>
    <r>
      <rPr>
        <sz val="10"/>
        <rFont val="微软雅黑"/>
        <family val="2"/>
        <charset val="134"/>
      </rPr>
      <t xml:space="preserve">  ：值默认=CK-仓库，但可编辑</t>
    </r>
    <r>
      <rPr>
        <sz val="10"/>
        <color theme="1"/>
        <rFont val="微软雅黑"/>
        <family val="2"/>
        <charset val="134"/>
      </rPr>
      <t xml:space="preserve">
    (2) 成本中心-供应商    ：值=结算单供应商
    (3) 成本中心-上游客户：非必填，能选择所有有效的上游客户，或上/下游客户
    (4) 成本中心-下游客户：非必填，能选择所有有效的下游客户，或上/下游客户</t>
    </r>
    <phoneticPr fontId="23" type="noConversion"/>
  </si>
  <si>
    <r>
      <rPr>
        <b/>
        <sz val="12"/>
        <color rgb="FFFF0000"/>
        <rFont val="微软雅黑"/>
        <family val="2"/>
        <charset val="134"/>
      </rPr>
      <t>需求说明：</t>
    </r>
    <r>
      <rPr>
        <sz val="10"/>
        <color theme="1"/>
        <rFont val="微软雅黑"/>
        <family val="2"/>
        <charset val="134"/>
      </rPr>
      <t xml:space="preserve">
</t>
    </r>
    <r>
      <rPr>
        <b/>
        <sz val="10"/>
        <color theme="1"/>
        <rFont val="微软雅黑"/>
        <family val="2"/>
        <charset val="134"/>
      </rPr>
      <t>1. 搜索</t>
    </r>
    <r>
      <rPr>
        <sz val="10"/>
        <color theme="1"/>
        <rFont val="微软雅黑"/>
        <family val="2"/>
        <charset val="134"/>
      </rPr>
      <t xml:space="preserve">：范围=费用描述
</t>
    </r>
    <r>
      <rPr>
        <b/>
        <sz val="10"/>
        <color theme="1"/>
        <rFont val="微软雅黑"/>
        <family val="2"/>
        <charset val="134"/>
      </rPr>
      <t>2. 含税结算总值</t>
    </r>
    <r>
      <rPr>
        <sz val="10"/>
        <color theme="1"/>
        <rFont val="微软雅黑"/>
        <family val="2"/>
        <charset val="134"/>
      </rPr>
      <t>：
    (1) 可以手工填写，且</t>
    </r>
    <r>
      <rPr>
        <strike/>
        <sz val="10"/>
        <color rgb="FF7030A0"/>
        <rFont val="微软雅黑"/>
        <family val="2"/>
        <charset val="134"/>
      </rPr>
      <t>可以填写负数</t>
    </r>
    <r>
      <rPr>
        <sz val="10"/>
        <color rgb="FF7030A0"/>
        <rFont val="微软雅黑"/>
        <family val="2"/>
        <charset val="134"/>
      </rPr>
      <t>只能是正数。</t>
    </r>
    <r>
      <rPr>
        <sz val="10"/>
        <color theme="1"/>
        <rFont val="微软雅黑"/>
        <family val="2"/>
        <charset val="134"/>
      </rPr>
      <t xml:space="preserve">
</t>
    </r>
    <r>
      <rPr>
        <strike/>
        <sz val="10"/>
        <color theme="1"/>
        <rFont val="微软雅黑"/>
        <family val="2"/>
        <charset val="134"/>
      </rPr>
      <t xml:space="preserve"> </t>
    </r>
    <r>
      <rPr>
        <strike/>
        <sz val="10"/>
        <color rgb="FF7030A0"/>
        <rFont val="微软雅黑"/>
        <family val="2"/>
        <charset val="134"/>
      </rPr>
      <t xml:space="preserve">   (2) 当填写负数时，税率必须=0%</t>
    </r>
    <r>
      <rPr>
        <sz val="10"/>
        <color theme="1"/>
        <rFont val="微软雅黑"/>
        <family val="2"/>
        <charset val="134"/>
      </rPr>
      <t xml:space="preserve">
</t>
    </r>
    <phoneticPr fontId="23" type="noConversion"/>
  </si>
  <si>
    <r>
      <rPr>
        <b/>
        <sz val="10"/>
        <color theme="1"/>
        <rFont val="微软雅黑"/>
        <family val="2"/>
        <charset val="134"/>
      </rPr>
      <t>6. 成本中心匹配规则</t>
    </r>
    <r>
      <rPr>
        <sz val="10"/>
        <color theme="1"/>
        <rFont val="微软雅黑"/>
        <family val="2"/>
        <charset val="134"/>
      </rPr>
      <t>：
    (1) 成本中心-部门       ：</t>
    </r>
    <r>
      <rPr>
        <sz val="10"/>
        <rFont val="微软雅黑"/>
        <family val="2"/>
        <charset val="134"/>
      </rPr>
      <t>值默认=CK-仓库，但可编辑</t>
    </r>
    <r>
      <rPr>
        <sz val="10"/>
        <color theme="1"/>
        <rFont val="微软雅黑"/>
        <family val="2"/>
        <charset val="134"/>
      </rPr>
      <t xml:space="preserve">
    (2) 成本中心-供应商    ：值=结算单供应商
    (3) 成本中心-上游客户：非必填，能选择所有有效的上游客户，或上/下游客户
    (4) 成本中心-下游客户：非必填，能选择所有有效的下游客户，或上/下游客户</t>
    </r>
    <phoneticPr fontId="23" type="noConversion"/>
  </si>
  <si>
    <t>标准维修费</t>
    <phoneticPr fontId="23" type="noConversion"/>
  </si>
  <si>
    <t>标签安装费</t>
    <phoneticPr fontId="23" type="noConversion"/>
  </si>
  <si>
    <t>标准清洗费</t>
    <phoneticPr fontId="23" type="noConversion"/>
  </si>
  <si>
    <r>
      <rPr>
        <b/>
        <sz val="12"/>
        <color rgb="FFFF0000"/>
        <rFont val="微软雅黑"/>
        <family val="2"/>
        <charset val="134"/>
      </rPr>
      <t>需求说明：</t>
    </r>
    <r>
      <rPr>
        <sz val="10"/>
        <color theme="1"/>
        <rFont val="微软雅黑"/>
        <family val="2"/>
        <charset val="134"/>
      </rPr>
      <t xml:space="preserve">
</t>
    </r>
    <r>
      <rPr>
        <b/>
        <sz val="10"/>
        <color theme="1"/>
        <rFont val="微软雅黑"/>
        <family val="2"/>
        <charset val="134"/>
      </rPr>
      <t>1. 搜索</t>
    </r>
    <r>
      <rPr>
        <sz val="10"/>
        <color theme="1"/>
        <rFont val="微软雅黑"/>
        <family val="2"/>
        <charset val="134"/>
      </rPr>
      <t xml:space="preserve">：范围=费用描述
</t>
    </r>
    <r>
      <rPr>
        <b/>
        <sz val="10"/>
        <color theme="1"/>
        <rFont val="微软雅黑"/>
        <family val="2"/>
        <charset val="134"/>
      </rPr>
      <t>2. 含税结算总值</t>
    </r>
    <r>
      <rPr>
        <sz val="10"/>
        <color theme="1"/>
        <rFont val="微软雅黑"/>
        <family val="2"/>
        <charset val="134"/>
      </rPr>
      <t xml:space="preserve">：可以手工填写，且必须是负数。
</t>
    </r>
    <r>
      <rPr>
        <b/>
        <sz val="10"/>
        <color theme="1"/>
        <rFont val="微软雅黑"/>
        <family val="2"/>
        <charset val="134"/>
      </rPr>
      <t>3. 费用项：</t>
    </r>
    <r>
      <rPr>
        <sz val="10"/>
        <color theme="1"/>
        <rFont val="微软雅黑"/>
        <family val="2"/>
        <charset val="134"/>
      </rPr>
      <t xml:space="preserve">下拉列表，值=标准清洗费、标准维修费、附件服务费、标签安装费、仓库快递费。选择后系统自动对应真正的费用项科目
</t>
    </r>
    <phoneticPr fontId="23" type="noConversion"/>
  </si>
  <si>
    <t>税率</t>
    <phoneticPr fontId="23" type="noConversion"/>
  </si>
  <si>
    <t>结算单税额</t>
    <phoneticPr fontId="23" type="noConversion"/>
  </si>
  <si>
    <t>调整税额</t>
    <phoneticPr fontId="23" type="noConversion"/>
  </si>
  <si>
    <t>1%</t>
    <phoneticPr fontId="23" type="noConversion"/>
  </si>
  <si>
    <t>0.00</t>
    <phoneticPr fontId="23" type="noConversion"/>
  </si>
  <si>
    <r>
      <t>需求说明：</t>
    </r>
    <r>
      <rPr>
        <sz val="10"/>
        <color theme="1"/>
        <rFont val="微软雅黑"/>
        <family val="2"/>
        <charset val="134"/>
      </rPr>
      <t xml:space="preserve">
</t>
    </r>
    <r>
      <rPr>
        <b/>
        <sz val="10"/>
        <color theme="1"/>
        <rFont val="微软雅黑"/>
        <family val="2"/>
        <charset val="134"/>
      </rPr>
      <t>1. 返回按钮</t>
    </r>
    <r>
      <rPr>
        <sz val="10"/>
        <color theme="1"/>
        <rFont val="微软雅黑"/>
        <family val="2"/>
        <charset val="134"/>
      </rPr>
      <t xml:space="preserve">：标准功能
</t>
    </r>
    <r>
      <rPr>
        <b/>
        <sz val="10"/>
        <color theme="1"/>
        <rFont val="微软雅黑"/>
        <family val="2"/>
        <charset val="134"/>
      </rPr>
      <t>2. 保存按钮</t>
    </r>
    <r>
      <rPr>
        <sz val="10"/>
        <color theme="1"/>
        <rFont val="微软雅黑"/>
        <family val="2"/>
        <charset val="134"/>
      </rPr>
      <t xml:space="preserve">：标准功能
</t>
    </r>
    <r>
      <rPr>
        <b/>
        <sz val="10"/>
        <color theme="1"/>
        <rFont val="微软雅黑"/>
        <family val="2"/>
        <charset val="134"/>
      </rPr>
      <t>3. 取消按钮</t>
    </r>
    <r>
      <rPr>
        <sz val="10"/>
        <color theme="1"/>
        <rFont val="微软雅黑"/>
        <family val="2"/>
        <charset val="134"/>
      </rPr>
      <t xml:space="preserve">：
    (1) 标准功能
    (2) </t>
    </r>
    <r>
      <rPr>
        <sz val="10"/>
        <color rgb="FFFF0000"/>
        <rFont val="微软雅黑"/>
        <family val="2"/>
        <charset val="134"/>
      </rPr>
      <t>一旦后续单据——【日记账分录】生成，这个单据就不能【在前端】取消了，且前端不能进行任何修改操作。</t>
    </r>
    <r>
      <rPr>
        <sz val="10"/>
        <color theme="1"/>
        <rFont val="微软雅黑"/>
        <family val="2"/>
        <charset val="134"/>
      </rPr>
      <t xml:space="preserve">
</t>
    </r>
    <r>
      <rPr>
        <b/>
        <sz val="10"/>
        <color theme="1"/>
        <rFont val="微软雅黑"/>
        <family val="2"/>
        <charset val="134"/>
      </rPr>
      <t>4. 提交</t>
    </r>
    <r>
      <rPr>
        <sz val="10"/>
        <color theme="1"/>
        <rFont val="微软雅黑"/>
        <family val="2"/>
        <charset val="134"/>
      </rPr>
      <t xml:space="preserve">：
    (1) 点击后，结算单状态=处理中，审批状态=审批中
    (2) 如果金税发票检查不等于一致，则无法提交
</t>
    </r>
    <r>
      <rPr>
        <strike/>
        <sz val="10"/>
        <color theme="1"/>
        <rFont val="微软雅黑"/>
        <family val="2"/>
        <charset val="134"/>
      </rPr>
      <t xml:space="preserve">    (3) 项目行税率必须一致，否则无法提交
    (4) 发票行税率必须一致，否则无法提交</t>
    </r>
    <r>
      <rPr>
        <b/>
        <strike/>
        <sz val="10"/>
        <color theme="1"/>
        <rFont val="微软雅黑"/>
        <family val="2"/>
        <charset val="134"/>
      </rPr>
      <t xml:space="preserve">
</t>
    </r>
    <r>
      <rPr>
        <sz val="10"/>
        <color theme="1"/>
        <rFont val="微软雅黑"/>
        <family val="2"/>
        <charset val="134"/>
      </rPr>
      <t xml:space="preserve">
</t>
    </r>
    <r>
      <rPr>
        <b/>
        <sz val="10"/>
        <color theme="1"/>
        <rFont val="微软雅黑"/>
        <family val="2"/>
        <charset val="134"/>
      </rPr>
      <t>5. 特别的：</t>
    </r>
    <r>
      <rPr>
        <sz val="10"/>
        <color theme="1"/>
        <rFont val="微软雅黑"/>
        <family val="2"/>
        <charset val="134"/>
      </rPr>
      <t xml:space="preserve">
    (1) 如果财务取消日记账分录，则前端仓库结算单自动取消，取消原因要写“财务取消日记账分录”。然后，需要仓库人员手工复制出一个新的结算单。</t>
    </r>
    <r>
      <rPr>
        <b/>
        <sz val="12"/>
        <color rgb="FFFF0000"/>
        <rFont val="微软雅黑"/>
        <family val="2"/>
        <charset val="134"/>
      </rPr>
      <t xml:space="preserve">
</t>
    </r>
    <r>
      <rPr>
        <b/>
        <sz val="10"/>
        <rFont val="微软雅黑"/>
        <family val="2"/>
        <charset val="134"/>
      </rPr>
      <t xml:space="preserve">6. 财务记账逻辑
</t>
    </r>
    <r>
      <rPr>
        <sz val="10"/>
        <rFont val="微软雅黑"/>
        <family val="2"/>
        <charset val="134"/>
      </rPr>
      <t xml:space="preserve">    </t>
    </r>
    <r>
      <rPr>
        <b/>
        <sz val="12"/>
        <color rgb="FFFF0000"/>
        <rFont val="微软雅黑"/>
        <family val="2"/>
        <charset val="134"/>
      </rPr>
      <t xml:space="preserve">
</t>
    </r>
    <r>
      <rPr>
        <sz val="10"/>
        <rFont val="微软雅黑"/>
        <family val="2"/>
        <charset val="134"/>
      </rPr>
      <t xml:space="preserve">    标签安装费：64010502 - 主营业务成本-仓储服务费-维修费</t>
    </r>
    <phoneticPr fontId="23" type="noConversion"/>
  </si>
  <si>
    <r>
      <rPr>
        <b/>
        <sz val="12"/>
        <color rgb="FFFF0000"/>
        <rFont val="微软雅黑"/>
        <family val="2"/>
        <charset val="134"/>
      </rPr>
      <t>需求说明：</t>
    </r>
    <r>
      <rPr>
        <sz val="10"/>
        <color theme="1"/>
        <rFont val="微软雅黑"/>
        <family val="2"/>
        <charset val="134"/>
      </rPr>
      <t xml:space="preserve">
</t>
    </r>
    <r>
      <rPr>
        <b/>
        <sz val="10"/>
        <color theme="1"/>
        <rFont val="微软雅黑"/>
        <family val="2"/>
        <charset val="134"/>
      </rPr>
      <t>1. 状态：</t>
    </r>
    <r>
      <rPr>
        <sz val="10"/>
        <color theme="1"/>
        <rFont val="微软雅黑"/>
        <family val="2"/>
        <charset val="134"/>
      </rPr>
      <t>问号悬停，显示备注</t>
    </r>
    <r>
      <rPr>
        <b/>
        <sz val="10"/>
        <color theme="1"/>
        <rFont val="微软雅黑"/>
        <family val="2"/>
        <charset val="134"/>
      </rPr>
      <t xml:space="preserve">
</t>
    </r>
    <r>
      <rPr>
        <sz val="10"/>
        <color theme="1"/>
        <rFont val="微软雅黑"/>
        <family val="2"/>
        <charset val="134"/>
      </rPr>
      <t xml:space="preserve">    (1) 准备中：表示结算单还未提交
    (2) 处理中：表示结算单已经提交，但还未审批通过
    (3) 已完成：表示结算单已经生成日记账分录
</t>
    </r>
    <r>
      <rPr>
        <b/>
        <sz val="10"/>
        <color theme="1"/>
        <rFont val="微软雅黑"/>
        <family val="2"/>
        <charset val="134"/>
      </rPr>
      <t xml:space="preserve">2. 审批状态：
</t>
    </r>
    <r>
      <rPr>
        <sz val="10"/>
        <color theme="1"/>
        <rFont val="微软雅黑"/>
        <family val="2"/>
        <charset val="134"/>
      </rPr>
      <t xml:space="preserve">    (1) 未开始
    (2) 审批中
    (3) 已批准：当被批准后，对账单状态=已批准
    (4) 已拒绝：当被拒绝后，状态=准备中，审批状态=已拒绝
</t>
    </r>
    <r>
      <rPr>
        <b/>
        <sz val="10"/>
        <color theme="1"/>
        <rFont val="微软雅黑"/>
        <family val="2"/>
        <charset val="134"/>
      </rPr>
      <t>3. 取消状态：</t>
    </r>
    <r>
      <rPr>
        <sz val="10"/>
        <color theme="1"/>
        <rFont val="微软雅黑"/>
        <family val="2"/>
        <charset val="134"/>
      </rPr>
      <t xml:space="preserve">
    (1) 已取消
    (2) 未取消
</t>
    </r>
    <r>
      <rPr>
        <b/>
        <sz val="10"/>
        <color theme="1"/>
        <rFont val="微软雅黑"/>
        <family val="2"/>
        <charset val="134"/>
      </rPr>
      <t>4. 结算单日期</t>
    </r>
    <r>
      <rPr>
        <sz val="10"/>
        <color theme="1"/>
        <rFont val="微软雅黑"/>
        <family val="2"/>
        <charset val="134"/>
      </rPr>
      <t xml:space="preserve">：默认=当日
</t>
    </r>
    <r>
      <rPr>
        <b/>
        <sz val="10"/>
        <color theme="1"/>
        <rFont val="微软雅黑"/>
        <family val="2"/>
        <charset val="134"/>
      </rPr>
      <t>5. 结算单确认日期</t>
    </r>
    <r>
      <rPr>
        <sz val="10"/>
        <color theme="1"/>
        <rFont val="微软雅黑"/>
        <family val="2"/>
        <charset val="134"/>
      </rPr>
      <t>：
    (1) 问号悬停，显示备注：供应商确认结算单的日期</t>
    </r>
    <r>
      <rPr>
        <strike/>
        <sz val="10"/>
        <color theme="1"/>
        <rFont val="微软雅黑"/>
        <family val="2"/>
        <charset val="134"/>
      </rPr>
      <t xml:space="preserve">
</t>
    </r>
    <r>
      <rPr>
        <b/>
        <sz val="10"/>
        <color theme="1"/>
        <rFont val="微软雅黑"/>
        <family val="2"/>
        <charset val="134"/>
      </rPr>
      <t>6. 结算期间自/至</t>
    </r>
    <r>
      <rPr>
        <sz val="10"/>
        <color theme="1"/>
        <rFont val="微软雅黑"/>
        <family val="2"/>
        <charset val="134"/>
      </rPr>
      <t xml:space="preserve">：
    (1) 需要在这里输入值，后面行项目页签中的数据才能自动带出
    (2) 期间自：手工填写
    (3) 期间至：手工填写
</t>
    </r>
    <r>
      <rPr>
        <sz val="10"/>
        <color rgb="FFFF0000"/>
        <rFont val="微软雅黑"/>
        <family val="2"/>
        <charset val="134"/>
      </rPr>
      <t xml:space="preserve">    (4) 结算期间必须包含，且只能包含在一份有效的合同期之内。（错误提示要弹框提示，弹框内要能看出结算期间都涉及了哪些合同，这些合同的有效期间是什么，方便用户修改）</t>
    </r>
    <r>
      <rPr>
        <sz val="10"/>
        <color theme="1"/>
        <rFont val="微软雅黑"/>
        <family val="2"/>
        <charset val="134"/>
      </rPr>
      <t xml:space="preserve">
</t>
    </r>
    <r>
      <rPr>
        <b/>
        <sz val="10"/>
        <color theme="1"/>
        <rFont val="微软雅黑"/>
        <family val="2"/>
        <charset val="134"/>
      </rPr>
      <t>7. 日记账分录编号</t>
    </r>
    <r>
      <rPr>
        <sz val="10"/>
        <color theme="1"/>
        <rFont val="微软雅黑"/>
        <family val="2"/>
        <charset val="134"/>
      </rPr>
      <t xml:space="preserve">：
    (1) 问号悬停，显示备注：如果这里非空，则说明已经生成财务分录
    (2) 自动从SAP B1带出
</t>
    </r>
    <r>
      <rPr>
        <b/>
        <sz val="10"/>
        <color theme="1"/>
        <rFont val="微软雅黑"/>
        <family val="2"/>
        <charset val="134"/>
      </rPr>
      <t>8. 仓库合同编号：</t>
    </r>
    <r>
      <rPr>
        <sz val="10"/>
        <color theme="1"/>
        <rFont val="微软雅黑"/>
        <family val="2"/>
        <charset val="134"/>
      </rPr>
      <t xml:space="preserve">由所选有效的结算区间自动带出
</t>
    </r>
    <r>
      <rPr>
        <b/>
        <sz val="10"/>
        <color theme="1"/>
        <rFont val="微软雅黑"/>
        <family val="2"/>
        <charset val="134"/>
      </rPr>
      <t>9. 供应商：</t>
    </r>
    <r>
      <rPr>
        <sz val="10"/>
        <color theme="1"/>
        <rFont val="微软雅黑"/>
        <family val="2"/>
        <charset val="134"/>
      </rPr>
      <t>由仓库合同编号带出</t>
    </r>
    <phoneticPr fontId="23" type="noConversion"/>
  </si>
  <si>
    <r>
      <rPr>
        <b/>
        <sz val="12"/>
        <color rgb="FFFF0000"/>
        <rFont val="微软雅黑"/>
        <family val="2"/>
        <charset val="134"/>
      </rPr>
      <t>需求说明：</t>
    </r>
    <r>
      <rPr>
        <sz val="10"/>
        <color theme="1"/>
        <rFont val="微软雅黑"/>
        <family val="2"/>
        <charset val="134"/>
      </rPr>
      <t xml:space="preserve">
</t>
    </r>
    <r>
      <rPr>
        <b/>
        <sz val="10"/>
        <color theme="1"/>
        <rFont val="微软雅黑"/>
        <family val="2"/>
        <charset val="134"/>
      </rPr>
      <t>1. 搜索</t>
    </r>
    <r>
      <rPr>
        <sz val="10"/>
        <color theme="1"/>
        <rFont val="微软雅黑"/>
        <family val="2"/>
        <charset val="134"/>
      </rPr>
      <t>：范围=收货地点、物料</t>
    </r>
    <r>
      <rPr>
        <b/>
        <sz val="10"/>
        <color theme="1"/>
        <rFont val="微软雅黑"/>
        <family val="2"/>
        <charset val="134"/>
      </rPr>
      <t xml:space="preserve">
2. 出入库类型</t>
    </r>
    <r>
      <rPr>
        <sz val="10"/>
        <color theme="1"/>
        <rFont val="微软雅黑"/>
        <family val="2"/>
        <charset val="134"/>
      </rPr>
      <t xml:space="preserve">：系统自动带出，排序(先显示出库的，再显示入库的)
</t>
    </r>
    <r>
      <rPr>
        <b/>
        <sz val="10"/>
        <color theme="1"/>
        <rFont val="微软雅黑"/>
        <family val="2"/>
        <charset val="134"/>
      </rPr>
      <t>3. 仓库过账日期</t>
    </r>
    <r>
      <rPr>
        <sz val="10"/>
        <color theme="1"/>
        <rFont val="微软雅黑"/>
        <family val="2"/>
        <charset val="134"/>
      </rPr>
      <t>：指的是仓库单据的过账日期，按从小到大排序</t>
    </r>
    <r>
      <rPr>
        <b/>
        <sz val="10"/>
        <color theme="1"/>
        <rFont val="微软雅黑"/>
        <family val="2"/>
        <charset val="134"/>
      </rPr>
      <t xml:space="preserve">
4. 单据带出逻辑：</t>
    </r>
    <r>
      <rPr>
        <sz val="10"/>
        <color rgb="FF000000"/>
        <rFont val="微软雅黑"/>
        <family val="2"/>
        <charset val="134"/>
      </rPr>
      <t xml:space="preserve">
    (1) 情况#1：需要满足条件，
         1) 出入库类型=出库， 
         2) 且，【仓库单据】的过账日期（即，出库日期），在结算单期间之内
         3) 且，【仓库单据】的状态，等于已完成
         4) 且，原始单据类型≠调拨单
    (2) 情况#2：需要满足条件，
         1) 出入库类型=出库， 
         2) 且，【仓库单据】的过账日期（即，出库日期），在结算单期间之内
         3) 且，【仓库单据】的状态，等于已完成
         4) 且，原始单据类型=调拨单
         5) 且，</t>
    </r>
    <r>
      <rPr>
        <strike/>
        <sz val="10"/>
        <color rgb="FF000000"/>
        <rFont val="微软雅黑"/>
        <family val="2"/>
        <charset val="134"/>
      </rPr>
      <t>清洗后发货(调拨单)=是</t>
    </r>
    <r>
      <rPr>
        <sz val="10"/>
        <color rgb="FF7030A0"/>
        <rFont val="微软雅黑"/>
        <family val="2"/>
        <charset val="134"/>
      </rPr>
      <t>调拨单中发货仓库服务的值中含“仓库标准服务-清洗”</t>
    </r>
    <r>
      <rPr>
        <sz val="10"/>
        <color rgb="FF000000"/>
        <rFont val="微软雅黑"/>
        <family val="2"/>
        <charset val="134"/>
      </rPr>
      <t xml:space="preserve">
</t>
    </r>
    <r>
      <rPr>
        <b/>
        <sz val="10"/>
        <color rgb="FF000000"/>
        <rFont val="微软雅黑"/>
        <family val="2"/>
        <charset val="134"/>
      </rPr>
      <t xml:space="preserve">    **特别说明：(1)和(2)表示对于出库，只有没清洗的箱子不结算清洗费。
</t>
    </r>
    <r>
      <rPr>
        <sz val="10"/>
        <color rgb="FF000000"/>
        <rFont val="微软雅黑"/>
        <family val="2"/>
        <charset val="134"/>
      </rPr>
      <t xml:space="preserve">    (3) 情况#3：需要满足条件，
         1) 出入库类型=入库， 
         2) 且，【仓库单据】的过账日期（即，入库日期），在结算单期间之内
         3) 且，【仓库单据】的状态，等于已完成
         4) 且，原始单据类型=调拨单
         5) 且，</t>
    </r>
    <r>
      <rPr>
        <strike/>
        <sz val="10"/>
        <color rgb="FF000000"/>
        <rFont val="微软雅黑"/>
        <family val="2"/>
        <charset val="134"/>
      </rPr>
      <t>清洗后发货(调拨单)=是</t>
    </r>
    <r>
      <rPr>
        <sz val="10"/>
        <color rgb="FF7030A0"/>
        <rFont val="微软雅黑"/>
        <family val="2"/>
        <charset val="134"/>
      </rPr>
      <t>调拨单中发货仓库服务的值中含“仓库标准服务-清洗”</t>
    </r>
    <r>
      <rPr>
        <sz val="10"/>
        <color rgb="FF000000"/>
        <rFont val="微软雅黑"/>
        <family val="2"/>
        <charset val="134"/>
      </rPr>
      <t xml:space="preserve">
</t>
    </r>
    <r>
      <rPr>
        <b/>
        <sz val="10"/>
        <color rgb="FF000000"/>
        <rFont val="微软雅黑"/>
        <family val="2"/>
        <charset val="134"/>
      </rPr>
      <t xml:space="preserve">    **特别说明</t>
    </r>
    <r>
      <rPr>
        <sz val="10"/>
        <color rgb="FF000000"/>
        <rFont val="微软雅黑"/>
        <family val="2"/>
        <charset val="134"/>
      </rPr>
      <t>：(3)表示对于入库，从其他仓库调拨入库的箱子，如果入库前已经清洗过了，入库后再发货就不计算清洗费了。因为，</t>
    </r>
    <r>
      <rPr>
        <u/>
        <sz val="10"/>
        <color rgb="FF000000"/>
        <rFont val="微软雅黑"/>
        <family val="2"/>
        <charset val="134"/>
      </rPr>
      <t>对于此类单据，行的含税结算总值会总动变为负数</t>
    </r>
    <r>
      <rPr>
        <sz val="10"/>
        <color rgb="FF000000"/>
        <rFont val="微软雅黑"/>
        <family val="2"/>
        <charset val="134"/>
      </rPr>
      <t>。</t>
    </r>
    <phoneticPr fontId="23" type="noConversion"/>
  </si>
  <si>
    <r>
      <rPr>
        <b/>
        <sz val="12"/>
        <color rgb="FFFF0000"/>
        <rFont val="微软雅黑"/>
        <family val="2"/>
        <charset val="134"/>
      </rPr>
      <t>需求说明：</t>
    </r>
    <r>
      <rPr>
        <sz val="10"/>
        <color theme="1"/>
        <rFont val="微软雅黑"/>
        <family val="2"/>
        <charset val="134"/>
      </rPr>
      <t xml:space="preserve">
</t>
    </r>
    <r>
      <rPr>
        <b/>
        <sz val="10"/>
        <color theme="1"/>
        <rFont val="微软雅黑"/>
        <family val="2"/>
        <charset val="134"/>
      </rPr>
      <t>1. 物料</t>
    </r>
    <r>
      <rPr>
        <sz val="10"/>
        <color theme="1"/>
        <rFont val="微软雅黑"/>
        <family val="2"/>
        <charset val="134"/>
      </rPr>
      <t>：只显示满足条件的物料，</t>
    </r>
    <r>
      <rPr>
        <b/>
        <sz val="10"/>
        <color theme="1"/>
        <rFont val="微软雅黑"/>
        <family val="2"/>
        <charset val="134"/>
      </rPr>
      <t xml:space="preserve">
</t>
    </r>
    <r>
      <rPr>
        <sz val="10"/>
        <color theme="1"/>
        <rFont val="微软雅黑"/>
        <family val="2"/>
        <charset val="134"/>
      </rPr>
      <t xml:space="preserve">    (1) 条件#1：物料在运单之内
    (2) 且，条件#2：物料在引用的供应商合同/【标准清洗费】页签/【适用物料组】之内
    (3) 举例说明：
         a. 背景#1：出库单#101，涉及发货物料A,B,C；该单据涉及仓库供应商合同23
         b. 背景#2：仓库供应商合同#23，【标准清洗费】页签中包含有【适用物料组】X和Y
         c. 背景#3：物料组X包含物料A和B，物料组Y包含物料D和E
         d. 结论：出库单#101在仓库结算单中，物料仅显示A和B。</t>
    </r>
    <r>
      <rPr>
        <b/>
        <sz val="10"/>
        <color theme="1"/>
        <rFont val="微软雅黑"/>
        <family val="2"/>
        <charset val="134"/>
      </rPr>
      <t xml:space="preserve">
2. 合同编号</t>
    </r>
    <r>
      <rPr>
        <sz val="10"/>
        <color theme="1"/>
        <rFont val="微软雅黑"/>
        <family val="2"/>
        <charset val="134"/>
      </rPr>
      <t>：基于结算单所引用的合同自动带出</t>
    </r>
    <r>
      <rPr>
        <b/>
        <sz val="10"/>
        <color theme="1"/>
        <rFont val="微软雅黑"/>
        <family val="2"/>
        <charset val="134"/>
      </rPr>
      <t xml:space="preserve">
3. 净单价、税率</t>
    </r>
    <r>
      <rPr>
        <sz val="10"/>
        <color theme="1"/>
        <rFont val="微软雅黑"/>
        <family val="2"/>
        <charset val="134"/>
      </rPr>
      <t>：基于结算单所引用的合同自动带出</t>
    </r>
    <r>
      <rPr>
        <b/>
        <sz val="10"/>
        <color theme="1"/>
        <rFont val="微软雅黑"/>
        <family val="2"/>
        <charset val="134"/>
      </rPr>
      <t xml:space="preserve">
4. 结算未税总额</t>
    </r>
    <r>
      <rPr>
        <sz val="10"/>
        <color theme="1"/>
        <rFont val="微软雅黑"/>
        <family val="2"/>
        <charset val="134"/>
      </rPr>
      <t xml:space="preserve">：值=出库数量*净单价
</t>
    </r>
    <r>
      <rPr>
        <b/>
        <sz val="10"/>
        <color theme="1"/>
        <rFont val="微软雅黑"/>
        <family val="2"/>
        <charset val="134"/>
      </rPr>
      <t xml:space="preserve">5. 结算税额       </t>
    </r>
    <r>
      <rPr>
        <sz val="10"/>
        <color theme="1"/>
        <rFont val="微软雅黑"/>
        <family val="2"/>
        <charset val="134"/>
      </rPr>
      <t xml:space="preserve">：值=结算未税总额*税率
</t>
    </r>
    <r>
      <rPr>
        <b/>
        <sz val="10"/>
        <color theme="1"/>
        <rFont val="微软雅黑"/>
        <family val="2"/>
        <charset val="134"/>
      </rPr>
      <t>6. 含税结算总值</t>
    </r>
    <r>
      <rPr>
        <sz val="10"/>
        <color theme="1"/>
        <rFont val="微软雅黑"/>
        <family val="2"/>
        <charset val="134"/>
      </rPr>
      <t>：值=结算未税总额+结算税额</t>
    </r>
    <r>
      <rPr>
        <sz val="10"/>
        <rFont val="微软雅黑"/>
        <family val="2"/>
        <charset val="134"/>
      </rPr>
      <t>（如果出入库类型=入库，原始单据类型=调拨单，且</t>
    </r>
    <r>
      <rPr>
        <strike/>
        <sz val="10"/>
        <rFont val="微软雅黑"/>
        <family val="2"/>
        <charset val="134"/>
      </rPr>
      <t>清洗后发货=是</t>
    </r>
    <r>
      <rPr>
        <sz val="10"/>
        <color rgb="FF7030A0"/>
        <rFont val="微软雅黑"/>
        <family val="2"/>
        <charset val="134"/>
      </rPr>
      <t>含“仓库标准服务-清洗”</t>
    </r>
    <r>
      <rPr>
        <sz val="10"/>
        <rFont val="微软雅黑"/>
        <family val="2"/>
        <charset val="134"/>
      </rPr>
      <t>，则值=负数，且颜色=红色）</t>
    </r>
    <r>
      <rPr>
        <sz val="10"/>
        <color theme="1"/>
        <rFont val="微软雅黑"/>
        <family val="2"/>
        <charset val="134"/>
      </rPr>
      <t xml:space="preserve">
</t>
    </r>
    <r>
      <rPr>
        <b/>
        <sz val="10"/>
        <color theme="1"/>
        <rFont val="微软雅黑"/>
        <family val="2"/>
        <charset val="134"/>
      </rPr>
      <t>7. 成本中心匹配规则</t>
    </r>
    <r>
      <rPr>
        <sz val="10"/>
        <color theme="1"/>
        <rFont val="微软雅黑"/>
        <family val="2"/>
        <charset val="134"/>
      </rPr>
      <t>：
    (1) 成本中心-部门       ：值=CK-仓库
    (2) 成本中心-供应商    ：值=付款供应商
    (3) 成本中心-上游客户：
         1）如果收货地点类型=客户，且客户类型=上游         ，则值=收货地点
         2）如果收货地点类型=客户，且客户类型=下游         ，则值=空
         3）如果收货地点类型=客户，且客户类型=上游+下游，则值=收货地点
         4）如果收货地点类型=客户，且客户类型=其他         ，则值=收货地点
         5）否则                                                             ，则值=空
    (4) 成本中心-下游客户：
         1）如果收货地点类型=客户，且客户类型=上游         ，则值=空
         2）如果收货地点类型=客户，且客户类型=下游         ，则值=收货地点
         3）如果收货地点类型=客户，且客户类型=上游+下游，则值=空
         4）如果收货地点类型=客户，且客户类型=其他         ，则值=空
         5）否则                                                              ，则值=空</t>
    </r>
    <phoneticPr fontId="23" type="noConversion"/>
  </si>
  <si>
    <t>出库</t>
    <phoneticPr fontId="23" type="noConversion"/>
  </si>
  <si>
    <t>入库</t>
    <phoneticPr fontId="23" type="noConversion"/>
  </si>
  <si>
    <t>发货地点</t>
    <phoneticPr fontId="23" type="noConversion"/>
  </si>
  <si>
    <r>
      <rPr>
        <b/>
        <sz val="10"/>
        <color theme="1"/>
        <rFont val="微软雅黑"/>
        <family val="2"/>
        <charset val="134"/>
      </rPr>
      <t>6. 成本中心匹配规则</t>
    </r>
    <r>
      <rPr>
        <sz val="10"/>
        <color theme="1"/>
        <rFont val="微软雅黑"/>
        <family val="2"/>
        <charset val="134"/>
      </rPr>
      <t>：
    (1) 成本中心-部门       ：值=</t>
    </r>
    <r>
      <rPr>
        <sz val="10"/>
        <color rgb="FF000000"/>
        <rFont val="微软雅黑"/>
        <family val="2"/>
        <charset val="134"/>
      </rPr>
      <t>XSB-销售部</t>
    </r>
    <r>
      <rPr>
        <sz val="10"/>
        <color theme="1"/>
        <rFont val="微软雅黑"/>
        <family val="2"/>
        <charset val="134"/>
      </rPr>
      <t xml:space="preserve">
    (2) 成本中心-供应商    ：值=付款供应商
    (3) 成本中心-上游客户：
         1）如果收货地点类型=客户，且客户类型=上游         ，则值=收货地点
         2）如果收货地点类型=客户，且客户类型=下游         ，则值=空
         3）如果收货地点类型=客户，且客户类型=上游+下游，则值=收货地点
         4）如果收货地点类型=客户，且客户类型=其他         ，则值=收货地点
         5）否则                                                              ，则值=空
    (4) 成本中心-下游客户：
         1）如果收货地点类型=客户，且客户类型=上游         ，则值=空
         2）如果收货地点类型=客户，且客户类型=下游         ，则值=收货地点
         3）如果收货地点类型=客户，且客户类型=上游+下游，则值=空
         4）如果收货地点类型=客户，且客户类型=其他         ，则值=空
         5）否则                                                              ，则值=空</t>
    </r>
    <phoneticPr fontId="23" type="noConversion"/>
  </si>
  <si>
    <r>
      <rPr>
        <b/>
        <sz val="12"/>
        <color rgb="FFFF0000"/>
        <rFont val="微软雅黑"/>
        <family val="2"/>
        <charset val="134"/>
      </rPr>
      <t>需求说明：</t>
    </r>
    <r>
      <rPr>
        <sz val="10"/>
        <color theme="1"/>
        <rFont val="微软雅黑"/>
        <family val="2"/>
        <charset val="134"/>
      </rPr>
      <t xml:space="preserve">
</t>
    </r>
    <r>
      <rPr>
        <b/>
        <sz val="10"/>
        <color theme="1"/>
        <rFont val="微软雅黑"/>
        <family val="2"/>
        <charset val="134"/>
      </rPr>
      <t xml:space="preserve">1. 结算物料
</t>
    </r>
    <r>
      <rPr>
        <sz val="10"/>
        <color theme="1"/>
        <rFont val="微软雅黑"/>
        <family val="2"/>
        <charset val="134"/>
      </rPr>
      <t xml:space="preserve">    (1) 基于供应商合同(仓库)自动带出
    (2) 自动带出规则如下，
          a. 情况#1：供应商合同/标准清洗费页签，其列表中的所有结算物料
          b. 情况#2：供应商合同/标准维修费页签，其列表中的所有结算物料
          c. 情况#3：供应商合同/附加服务费页签，其列表中的所有满足条件（状态(行)=已生效，或已过期）的结算物料
          d. 情况#4：每次都默认带出物料“M000000-仓库附加服务费-快递垫付”（需要新建物料“仓库附加服务费-快递垫付”），即便结算未税总额合计=0，也依然显示在这里。
</t>
    </r>
    <r>
      <rPr>
        <b/>
        <sz val="10"/>
        <color theme="1"/>
        <rFont val="微软雅黑"/>
        <family val="2"/>
        <charset val="134"/>
      </rPr>
      <t>2. 结算未税总额、结算税额合计、结算含税总值</t>
    </r>
    <r>
      <rPr>
        <sz val="10"/>
        <color theme="1"/>
        <rFont val="微软雅黑"/>
        <family val="2"/>
        <charset val="134"/>
      </rPr>
      <t xml:space="preserve">：均基于子集的行求和计算得出，且除了7和8以外，当含税结算总值=0 时，自动删除对应的行
</t>
    </r>
    <r>
      <rPr>
        <b/>
        <sz val="10"/>
        <color rgb="FF000000"/>
        <rFont val="微软雅黑"/>
        <family val="2"/>
        <charset val="134"/>
      </rPr>
      <t>3. 删除：</t>
    </r>
    <r>
      <rPr>
        <sz val="10"/>
        <color rgb="FF000000"/>
        <rFont val="微软雅黑"/>
        <family val="2"/>
        <charset val="134"/>
      </rPr>
      <t>该按钮只在新建时可用</t>
    </r>
    <r>
      <rPr>
        <strike/>
        <sz val="10"/>
        <color rgb="FF7030A0"/>
        <rFont val="微软雅黑"/>
        <family val="2"/>
        <charset val="134"/>
      </rPr>
      <t xml:space="preserve">
</t>
    </r>
    <r>
      <rPr>
        <b/>
        <sz val="10"/>
        <color theme="1"/>
        <rFont val="微软雅黑"/>
        <family val="2"/>
        <charset val="134"/>
      </rPr>
      <t>4. 备注</t>
    </r>
    <r>
      <rPr>
        <sz val="10"/>
        <color theme="1"/>
        <rFont val="微软雅黑"/>
        <family val="2"/>
        <charset val="134"/>
      </rPr>
      <t xml:space="preserve">：如果有备注，则显示“详见详细信息/注释页签”
</t>
    </r>
    <r>
      <rPr>
        <b/>
        <sz val="10"/>
        <color theme="1"/>
        <rFont val="微软雅黑"/>
        <family val="2"/>
        <charset val="134"/>
      </rPr>
      <t>5. 导出EXCEL</t>
    </r>
    <r>
      <rPr>
        <sz val="10"/>
        <color theme="1"/>
        <rFont val="微软雅黑"/>
        <family val="2"/>
        <charset val="134"/>
      </rPr>
      <t>：规则是</t>
    </r>
    <r>
      <rPr>
        <b/>
        <sz val="10"/>
        <color theme="1"/>
        <rFont val="微软雅黑"/>
        <family val="2"/>
        <charset val="134"/>
      </rPr>
      <t xml:space="preserve">
</t>
    </r>
    <r>
      <rPr>
        <sz val="10"/>
        <color theme="1"/>
        <rFont val="微软雅黑"/>
        <family val="2"/>
        <charset val="134"/>
      </rPr>
      <t xml:space="preserve">    (1) 第一个Sheet为汇总页签，看各结算物料的3个合计金额分别是多少，还有备注，还有下载时间
    (2) 第2-n个Sheet为分项页签，页签名称=结算物料
</t>
    </r>
    <r>
      <rPr>
        <sz val="10"/>
        <color rgb="FF000000"/>
        <rFont val="微软雅黑"/>
        <family val="2"/>
        <charset val="134"/>
      </rPr>
      <t>6. 对于详细信息行可能比较多的清洗费、维修费、标签安装，添加分页功能</t>
    </r>
    <phoneticPr fontId="23" type="noConversion"/>
  </si>
  <si>
    <t>（）</t>
    <phoneticPr fontId="23" type="noConversion"/>
  </si>
  <si>
    <r>
      <rPr>
        <b/>
        <sz val="12"/>
        <color rgb="FFFF0000"/>
        <rFont val="微软雅黑"/>
        <family val="2"/>
        <charset val="134"/>
      </rPr>
      <t>需求说明：</t>
    </r>
    <r>
      <rPr>
        <sz val="10"/>
        <color theme="1"/>
        <rFont val="微软雅黑"/>
        <family val="2"/>
        <charset val="134"/>
      </rPr>
      <t xml:space="preserve">
</t>
    </r>
    <r>
      <rPr>
        <b/>
        <sz val="10"/>
        <color theme="1"/>
        <rFont val="微软雅黑"/>
        <family val="2"/>
        <charset val="134"/>
      </rPr>
      <t>1. 搜索</t>
    </r>
    <r>
      <rPr>
        <sz val="10"/>
        <color theme="1"/>
        <rFont val="微软雅黑"/>
        <family val="2"/>
        <charset val="134"/>
      </rPr>
      <t>：范围=收货地点、物料</t>
    </r>
    <r>
      <rPr>
        <b/>
        <sz val="10"/>
        <color theme="1"/>
        <rFont val="微软雅黑"/>
        <family val="2"/>
        <charset val="134"/>
      </rPr>
      <t xml:space="preserve">
2. 显示记录的逻辑</t>
    </r>
    <r>
      <rPr>
        <sz val="10"/>
        <color theme="1"/>
        <rFont val="微软雅黑"/>
        <family val="2"/>
        <charset val="134"/>
      </rPr>
      <t xml:space="preserve">：
    (1) 出/入库过账日期，在结算单期间之内，且
    (2) 出/入库单状态=已完成，且
    (3) 仓库合同里已生效或已过期的附加费行的有效期包含出入库的过账日期，且
    (4) 物料=仓库合同附加服务费中的发货物料 (如果没有，再查物料所属的物料组=仓库合同的发货物料组)，且
    (5) 仓库合同中 只涉及仓库=否 且 交货单中的收货方 = 仓库合同中的发货对象 (如果没有，再查仓库合同中发货对象 = 空 的)，或
         原始单据类型=调拨申请 且 调拨申请单中“发货仓库服务"清单中选择了附加服务项的
    对于条件(4)和(5)，如果同时存在 发货物料为空单发货对象有值 和 发货物料有值而发货对象为空 的记录，则优先取发货对象有值的
</t>
    </r>
    <r>
      <rPr>
        <b/>
        <sz val="10"/>
        <color theme="1"/>
        <rFont val="微软雅黑"/>
        <family val="2"/>
        <charset val="134"/>
      </rPr>
      <t>3. 仓库过账日期</t>
    </r>
    <r>
      <rPr>
        <sz val="10"/>
        <color theme="1"/>
        <rFont val="微软雅黑"/>
        <family val="2"/>
        <charset val="134"/>
      </rPr>
      <t xml:space="preserve">：系统自动带出，且按升序排列
</t>
    </r>
    <r>
      <rPr>
        <b/>
        <sz val="10"/>
        <color theme="1"/>
        <rFont val="微软雅黑"/>
        <family val="2"/>
        <charset val="134"/>
      </rPr>
      <t>4. 物料</t>
    </r>
    <r>
      <rPr>
        <sz val="10"/>
        <color theme="1"/>
        <rFont val="微软雅黑"/>
        <family val="2"/>
        <charset val="134"/>
      </rPr>
      <t xml:space="preserve">：只显示满足条件的物料，举例如下
         a. 物料在运单之内，且
         b. 物料在仓库合同附加服务费的适用发货物料——如果没有再查该物料所属的物料组在仓库合同附加服务费的使用发货物料组，且
         c. 该物料/所属物料组在仓库合同附加费的行状态=已过期或已生效，且出/入库过账日期在合同附加费行有效期范围内
</t>
    </r>
    <r>
      <rPr>
        <b/>
        <sz val="10"/>
        <color theme="1"/>
        <rFont val="微软雅黑"/>
        <family val="2"/>
        <charset val="134"/>
      </rPr>
      <t>5. 特别的，调拨</t>
    </r>
    <r>
      <rPr>
        <sz val="10"/>
        <color theme="1"/>
        <rFont val="微软雅黑"/>
        <family val="2"/>
        <charset val="134"/>
      </rPr>
      <t xml:space="preserve">
    如果调拨单的“发货仓库服务”的值中含“仓库附加服务-xxx”(标签安装除外)，则发货仓库的结算单里应该带出这行数据，而收货仓库的结算单里应该带出含税结算总额为负数的记录
</t>
    </r>
    <r>
      <rPr>
        <b/>
        <sz val="10"/>
        <color theme="1"/>
        <rFont val="微软雅黑"/>
        <family val="2"/>
        <charset val="134"/>
      </rPr>
      <t>6. 数量</t>
    </r>
    <r>
      <rPr>
        <sz val="10"/>
        <color theme="1"/>
        <rFont val="微软雅黑"/>
        <family val="2"/>
        <charset val="134"/>
      </rPr>
      <t xml:space="preserve">
   (1) 如果仓库合同中该结算物料+发货对象对应的 自动计算=否，则数量=PDA录入的附加服务使用数量，且可编辑（且该单元格用浅黄色背景显示）
   (2) 如果仓库合同中该物料+发货对象对应的系统计算=是，则数量=发货数量%仓库合同中的起算数量，且不可编辑
   注意：对于交货单中的收货方，优先匹配仓库合同中的发货对象，如果查不到，再查发货对象为空的记录
  </t>
    </r>
    <phoneticPr fontId="2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</si>
</sst>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7" formatCode="&quot;¥&quot;#,##0.00;&quot;¥&quot;\-#,##0.00"/>
    <numFmt numFmtId="43" formatCode="_ * #,##0.00_ ;_ * \-#,##0.00_ ;_ * &quot;-&quot;??_ ;_ @_ "/>
    <numFmt numFmtId="176" formatCode="yyyy/mm/dd"/>
    <numFmt numFmtId="177" formatCode="yyyy\-mm\-dd"/>
    <numFmt numFmtId="178" formatCode="yyyy/m/d\ h:mm;@"/>
    <numFmt numFmtId="179" formatCode="00"/>
    <numFmt numFmtId="180" formatCode="\¥#,##0.00;\¥\-#,##0.00"/>
    <numFmt numFmtId="181" formatCode="yyyy/m/d;@"/>
    <numFmt numFmtId="182" formatCode="_(&quot;¥&quot;* #,##0.0000_);_(&quot;¥&quot;* \(#,##0.0000\);_(&quot;¥&quot;* &quot;-&quot;????_);_(@_)"/>
    <numFmt numFmtId="183" formatCode="&quot;进&quot;&quot;项&quot;&quot;税&quot;0%"/>
    <numFmt numFmtId="184" formatCode="#,##0_ "/>
    <numFmt numFmtId="185" formatCode="&quot;¥&quot;#,##0.0000;[Red]&quot;¥&quot;\-#,##0.0000"/>
    <numFmt numFmtId="186" formatCode="0.0000%"/>
    <numFmt numFmtId="187" formatCode="0.00_ "/>
    <numFmt numFmtId="188" formatCode="#,##0.00_ "/>
  </numFmts>
  <fonts count="44">
    <font>
      <sz val="11"/>
      <color theme="1"/>
      <name val="等线"/>
      <charset val="134"/>
      <scheme val="minor"/>
    </font>
    <font>
      <sz val="10"/>
      <color theme="1"/>
      <name val="微软雅黑"/>
      <family val="2"/>
      <charset val="134"/>
    </font>
    <font>
      <b/>
      <sz val="16"/>
      <color theme="1"/>
      <name val="微软雅黑"/>
      <family val="2"/>
      <charset val="134"/>
    </font>
    <font>
      <sz val="10"/>
      <color theme="0"/>
      <name val="微软雅黑"/>
      <family val="2"/>
      <charset val="134"/>
    </font>
    <font>
      <b/>
      <sz val="10"/>
      <name val="微软雅黑"/>
      <family val="2"/>
      <charset val="134"/>
    </font>
    <font>
      <b/>
      <sz val="11"/>
      <color theme="1"/>
      <name val="微软雅黑"/>
      <family val="2"/>
      <charset val="134"/>
    </font>
    <font>
      <u/>
      <sz val="10"/>
      <color rgb="FF0070C0"/>
      <name val="微软雅黑"/>
      <family val="2"/>
      <charset val="134"/>
    </font>
    <font>
      <b/>
      <sz val="10"/>
      <color theme="1"/>
      <name val="微软雅黑"/>
      <family val="2"/>
      <charset val="134"/>
    </font>
    <font>
      <sz val="10"/>
      <color theme="0" tint="-0.249977111117893"/>
      <name val="微软雅黑"/>
      <family val="2"/>
      <charset val="134"/>
    </font>
    <font>
      <b/>
      <sz val="10"/>
      <color theme="0"/>
      <name val="微软雅黑"/>
      <family val="2"/>
      <charset val="134"/>
    </font>
    <font>
      <sz val="11"/>
      <color theme="1"/>
      <name val="微软雅黑"/>
      <family val="2"/>
      <charset val="134"/>
    </font>
    <font>
      <sz val="10"/>
      <color theme="1"/>
      <name val="楷体"/>
      <family val="3"/>
      <charset val="134"/>
    </font>
    <font>
      <b/>
      <sz val="10"/>
      <color rgb="FFFF0000"/>
      <name val="微软雅黑"/>
      <family val="2"/>
      <charset val="134"/>
    </font>
    <font>
      <sz val="9"/>
      <color theme="1"/>
      <name val="微软雅黑"/>
      <family val="2"/>
      <charset val="134"/>
    </font>
    <font>
      <sz val="10"/>
      <name val="微软雅黑"/>
      <family val="2"/>
      <charset val="134"/>
    </font>
    <font>
      <b/>
      <sz val="12"/>
      <color rgb="FFFF0000"/>
      <name val="微软雅黑"/>
      <family val="2"/>
      <charset val="134"/>
    </font>
    <font>
      <sz val="10"/>
      <color rgb="FFFF0000"/>
      <name val="微软雅黑"/>
      <family val="2"/>
      <charset val="134"/>
    </font>
    <font>
      <b/>
      <sz val="16"/>
      <name val="微软雅黑"/>
      <family val="2"/>
      <charset val="134"/>
    </font>
    <font>
      <i/>
      <sz val="10"/>
      <color theme="8"/>
      <name val="微软雅黑"/>
      <family val="2"/>
      <charset val="134"/>
    </font>
    <font>
      <sz val="16"/>
      <color theme="1"/>
      <name val="微软雅黑"/>
      <family val="2"/>
      <charset val="134"/>
    </font>
    <font>
      <sz val="11"/>
      <color theme="1"/>
      <name val="等线"/>
      <family val="3"/>
      <charset val="134"/>
      <scheme val="minor"/>
    </font>
    <font>
      <strike/>
      <sz val="10"/>
      <color theme="1"/>
      <name val="微软雅黑"/>
      <family val="2"/>
      <charset val="134"/>
    </font>
    <font>
      <u/>
      <sz val="10"/>
      <color theme="1"/>
      <name val="微软雅黑"/>
      <family val="2"/>
      <charset val="134"/>
    </font>
    <font>
      <sz val="9"/>
      <name val="等线"/>
      <family val="3"/>
      <charset val="134"/>
      <scheme val="minor"/>
    </font>
    <font>
      <sz val="10"/>
      <color theme="1"/>
      <name val="微软雅黑"/>
      <family val="2"/>
      <charset val="134"/>
    </font>
    <font>
      <b/>
      <sz val="10"/>
      <color theme="1"/>
      <name val="微软雅黑"/>
      <family val="2"/>
      <charset val="134"/>
    </font>
    <font>
      <sz val="10"/>
      <color rgb="FF00B050"/>
      <name val="微软雅黑"/>
      <family val="2"/>
      <charset val="134"/>
    </font>
    <font>
      <b/>
      <sz val="10"/>
      <name val="微软雅黑"/>
      <family val="2"/>
      <charset val="134"/>
    </font>
    <font>
      <b/>
      <sz val="10"/>
      <color rgb="FF20B293"/>
      <name val="微软雅黑"/>
      <family val="2"/>
      <charset val="134"/>
    </font>
    <font>
      <sz val="14"/>
      <color rgb="FFFF0000"/>
      <name val="微软雅黑"/>
      <family val="2"/>
      <charset val="134"/>
    </font>
    <font>
      <b/>
      <sz val="14"/>
      <color rgb="FFFF0000"/>
      <name val="微软雅黑"/>
      <family val="2"/>
      <charset val="134"/>
    </font>
    <font>
      <sz val="12"/>
      <color theme="1"/>
      <name val="微软雅黑"/>
      <family val="2"/>
      <charset val="134"/>
    </font>
    <font>
      <b/>
      <sz val="10"/>
      <color rgb="FFFF0000"/>
      <name val="等线"/>
      <family val="3"/>
      <charset val="134"/>
      <scheme val="minor"/>
    </font>
    <font>
      <sz val="11"/>
      <color theme="1"/>
      <name val="Wingdings"/>
      <charset val="2"/>
    </font>
    <font>
      <sz val="10"/>
      <color theme="1"/>
      <name val="Calibri"/>
      <family val="2"/>
    </font>
    <font>
      <b/>
      <sz val="11"/>
      <color rgb="FFFF0000"/>
      <name val="微软雅黑"/>
      <family val="2"/>
      <charset val="134"/>
    </font>
    <font>
      <b/>
      <strike/>
      <sz val="10"/>
      <color theme="1"/>
      <name val="微软雅黑"/>
      <family val="2"/>
      <charset val="134"/>
    </font>
    <font>
      <sz val="10"/>
      <color rgb="FF7030A0"/>
      <name val="微软雅黑"/>
      <family val="2"/>
      <charset val="134"/>
    </font>
    <font>
      <strike/>
      <sz val="10"/>
      <color rgb="FF7030A0"/>
      <name val="微软雅黑"/>
      <family val="2"/>
      <charset val="134"/>
    </font>
    <font>
      <b/>
      <sz val="10"/>
      <color rgb="FF000000"/>
      <name val="微软雅黑"/>
      <family val="2"/>
      <charset val="134"/>
    </font>
    <font>
      <sz val="10"/>
      <color rgb="FF000000"/>
      <name val="微软雅黑"/>
      <family val="2"/>
      <charset val="134"/>
    </font>
    <font>
      <u/>
      <sz val="10"/>
      <color rgb="FF000000"/>
      <name val="微软雅黑"/>
      <family val="2"/>
      <charset val="134"/>
    </font>
    <font>
      <strike/>
      <sz val="10"/>
      <name val="微软雅黑"/>
      <family val="2"/>
      <charset val="134"/>
    </font>
    <font>
      <strike/>
      <sz val="10"/>
      <color rgb="FF000000"/>
      <name val="微软雅黑"/>
      <family val="2"/>
      <charset val="134"/>
    </font>
  </fonts>
  <fills count="18">
    <fill>
      <patternFill patternType="none"/>
    </fill>
    <fill>
      <patternFill patternType="gray125"/>
    </fill>
    <fill>
      <patternFill patternType="solid">
        <fgColor theme="9" tint="0.39994506668294322"/>
        <bgColor indexed="64"/>
      </patternFill>
    </fill>
    <fill>
      <patternFill patternType="solid">
        <fgColor theme="1"/>
        <bgColor indexed="64"/>
      </patternFill>
    </fill>
    <fill>
      <patternFill patternType="solid">
        <fgColor theme="7"/>
        <bgColor indexed="64"/>
      </patternFill>
    </fill>
    <fill>
      <patternFill patternType="solid">
        <fgColor theme="0" tint="-0.249977111117893"/>
        <bgColor indexed="64"/>
      </patternFill>
    </fill>
    <fill>
      <patternFill patternType="solid">
        <fgColor rgb="FFFFFFCC"/>
        <bgColor indexed="64"/>
      </patternFill>
    </fill>
    <fill>
      <patternFill patternType="solid">
        <fgColor theme="7" tint="0.79995117038483843"/>
        <bgColor indexed="64"/>
      </patternFill>
    </fill>
    <fill>
      <patternFill patternType="solid">
        <fgColor theme="0" tint="-0.499984740745262"/>
        <bgColor indexed="64"/>
      </patternFill>
    </fill>
    <fill>
      <patternFill patternType="solid">
        <fgColor rgb="FF00B050"/>
        <bgColor indexed="64"/>
      </patternFill>
    </fill>
    <fill>
      <patternFill patternType="solid">
        <fgColor rgb="FFFF0000"/>
        <bgColor indexed="64"/>
      </patternFill>
    </fill>
    <fill>
      <patternFill patternType="solid">
        <fgColor theme="0" tint="-0.14999847407452621"/>
        <bgColor indexed="64"/>
      </patternFill>
    </fill>
    <fill>
      <patternFill patternType="solid">
        <fgColor theme="0"/>
        <bgColor indexed="64"/>
      </patternFill>
    </fill>
    <fill>
      <patternFill patternType="solid">
        <fgColor theme="7" tint="0.79998168889431442"/>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0" tint="-0.14996795556505021"/>
        <bgColor indexed="64"/>
      </patternFill>
    </fill>
    <fill>
      <patternFill patternType="solid">
        <fgColor rgb="FFFFC000"/>
        <bgColor indexed="64"/>
      </patternFill>
    </fill>
  </fills>
  <borders count="22">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bottom/>
      <diagonal/>
    </border>
    <border>
      <left style="thin">
        <color theme="0" tint="-0.249977111117893"/>
      </left>
      <right/>
      <top style="thin">
        <color theme="0" tint="-0.249977111117893"/>
      </top>
      <bottom/>
      <diagonal/>
    </border>
    <border>
      <left/>
      <right/>
      <top style="thin">
        <color theme="0" tint="-0.249977111117893"/>
      </top>
      <bottom/>
      <diagonal/>
    </border>
    <border>
      <left style="thin">
        <color theme="0" tint="-0.249977111117893"/>
      </left>
      <right/>
      <top/>
      <bottom style="thin">
        <color theme="0" tint="-0.249977111117893"/>
      </bottom>
      <diagonal/>
    </border>
    <border>
      <left/>
      <right/>
      <top/>
      <bottom style="thin">
        <color theme="0" tint="-0.249977111117893"/>
      </bottom>
      <diagonal/>
    </border>
    <border>
      <left/>
      <right style="thin">
        <color theme="0" tint="-0.249977111117893"/>
      </right>
      <top style="thin">
        <color theme="0" tint="-0.249977111117893"/>
      </top>
      <bottom/>
      <diagonal/>
    </border>
    <border>
      <left/>
      <right style="thin">
        <color theme="0" tint="-0.249977111117893"/>
      </right>
      <top/>
      <bottom style="thin">
        <color theme="0" tint="-0.249977111117893"/>
      </bottom>
      <diagonal/>
    </border>
    <border>
      <left style="thin">
        <color auto="1"/>
      </left>
      <right style="thin">
        <color auto="1"/>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s>
  <cellStyleXfs count="3">
    <xf numFmtId="0" fontId="0" fillId="0" borderId="0"/>
    <xf numFmtId="0" fontId="20" fillId="0" borderId="0">
      <alignment vertical="center"/>
    </xf>
    <xf numFmtId="0" fontId="20" fillId="0" borderId="0">
      <alignment vertical="center"/>
    </xf>
  </cellStyleXfs>
  <cellXfs count="380">
    <xf numFmtId="0" fontId="0" fillId="0" borderId="0" xfId="0"/>
    <xf numFmtId="0" fontId="1" fillId="2" borderId="0" xfId="0" applyFont="1" applyFill="1" applyAlignment="1">
      <alignment horizontal="center" vertical="center"/>
    </xf>
    <xf numFmtId="0" fontId="1" fillId="0" borderId="0" xfId="0" applyFont="1" applyAlignment="1">
      <alignment horizontal="center" vertical="center"/>
    </xf>
    <xf numFmtId="0" fontId="2" fillId="2" borderId="0" xfId="0" applyFont="1" applyFill="1" applyAlignment="1">
      <alignment horizontal="left" vertical="center"/>
    </xf>
    <xf numFmtId="0" fontId="1" fillId="0" borderId="1" xfId="0" applyFont="1" applyBorder="1" applyAlignment="1">
      <alignment horizontal="center" vertical="center"/>
    </xf>
    <xf numFmtId="0" fontId="3" fillId="3" borderId="2" xfId="0" applyFont="1" applyFill="1" applyBorder="1" applyAlignment="1">
      <alignment horizontal="center" vertical="center"/>
    </xf>
    <xf numFmtId="0" fontId="3" fillId="3" borderId="0" xfId="0" applyFont="1" applyFill="1" applyAlignment="1">
      <alignment horizontal="center" vertical="center"/>
    </xf>
    <xf numFmtId="0" fontId="4" fillId="4" borderId="2" xfId="0" applyFont="1" applyFill="1" applyBorder="1" applyAlignment="1">
      <alignment horizontal="center" vertical="center"/>
    </xf>
    <xf numFmtId="0" fontId="1" fillId="0" borderId="0" xfId="0" applyFont="1" applyBorder="1" applyAlignment="1">
      <alignment horizontal="center" vertical="center"/>
    </xf>
    <xf numFmtId="0" fontId="5" fillId="0" borderId="3" xfId="0" applyFont="1" applyBorder="1" applyAlignment="1">
      <alignment vertical="center"/>
    </xf>
    <xf numFmtId="0" fontId="1" fillId="0" borderId="4" xfId="0" applyFont="1" applyBorder="1" applyAlignment="1">
      <alignment horizontal="center" vertical="center"/>
    </xf>
    <xf numFmtId="0" fontId="1" fillId="5" borderId="2" xfId="0" applyFont="1" applyFill="1" applyBorder="1" applyAlignment="1">
      <alignment horizontal="center" vertical="center" wrapText="1"/>
    </xf>
    <xf numFmtId="0" fontId="1" fillId="0" borderId="2" xfId="0" applyFont="1" applyFill="1" applyBorder="1" applyAlignment="1">
      <alignment horizontal="center" vertical="center"/>
    </xf>
    <xf numFmtId="0" fontId="1" fillId="0" borderId="2" xfId="0" applyFont="1" applyBorder="1" applyAlignment="1">
      <alignment horizontal="center" vertical="center"/>
    </xf>
    <xf numFmtId="0" fontId="7" fillId="5" borderId="2" xfId="0" applyFont="1" applyFill="1" applyBorder="1" applyAlignment="1">
      <alignment horizontal="center" vertical="center"/>
    </xf>
    <xf numFmtId="0" fontId="1" fillId="6" borderId="6" xfId="0" applyFont="1" applyFill="1" applyBorder="1" applyAlignment="1">
      <alignment vertical="center"/>
    </xf>
    <xf numFmtId="0" fontId="1" fillId="6" borderId="7" xfId="0" applyFont="1" applyFill="1" applyBorder="1" applyAlignment="1">
      <alignment vertical="center"/>
    </xf>
    <xf numFmtId="0" fontId="1" fillId="6" borderId="8" xfId="0" applyFont="1" applyFill="1" applyBorder="1" applyAlignment="1">
      <alignment vertical="center"/>
    </xf>
    <xf numFmtId="0" fontId="8" fillId="8" borderId="2" xfId="0" applyFont="1" applyFill="1" applyBorder="1" applyAlignment="1">
      <alignment horizontal="center" vertical="center"/>
    </xf>
    <xf numFmtId="0" fontId="3" fillId="8" borderId="2" xfId="0" applyFont="1" applyFill="1" applyBorder="1" applyAlignment="1">
      <alignment horizontal="center" vertical="center"/>
    </xf>
    <xf numFmtId="0" fontId="9" fillId="10" borderId="9" xfId="0" applyFont="1" applyFill="1" applyBorder="1" applyAlignment="1">
      <alignment horizontal="center" vertical="center"/>
    </xf>
    <xf numFmtId="0" fontId="5" fillId="0" borderId="0" xfId="0" applyFont="1" applyAlignment="1">
      <alignment vertical="center"/>
    </xf>
    <xf numFmtId="0" fontId="10" fillId="0" borderId="0" xfId="0" applyFont="1" applyAlignment="1">
      <alignment horizontal="left" vertical="center"/>
    </xf>
    <xf numFmtId="0" fontId="1" fillId="0" borderId="0" xfId="0" applyFont="1" applyFill="1" applyBorder="1" applyAlignment="1">
      <alignment horizontal="left" vertical="center"/>
    </xf>
    <xf numFmtId="0" fontId="3" fillId="8" borderId="16" xfId="0" applyFont="1" applyFill="1" applyBorder="1" applyAlignment="1">
      <alignment horizontal="center" vertical="center"/>
    </xf>
    <xf numFmtId="0" fontId="1" fillId="5" borderId="2" xfId="0" applyFont="1" applyFill="1" applyBorder="1" applyAlignment="1">
      <alignment horizontal="left" vertical="center" wrapText="1"/>
    </xf>
    <xf numFmtId="0" fontId="1" fillId="5" borderId="2" xfId="0" applyFont="1" applyFill="1" applyBorder="1" applyAlignment="1">
      <alignment vertical="center" wrapText="1"/>
    </xf>
    <xf numFmtId="0" fontId="11" fillId="0" borderId="2" xfId="0" applyFont="1" applyFill="1" applyBorder="1" applyAlignment="1">
      <alignment horizontal="center" vertical="center"/>
    </xf>
    <xf numFmtId="176" fontId="1" fillId="0" borderId="2" xfId="0" applyNumberFormat="1" applyFont="1" applyBorder="1" applyAlignment="1">
      <alignment horizontal="left" vertical="center"/>
    </xf>
    <xf numFmtId="0" fontId="3" fillId="9" borderId="0" xfId="0" applyFont="1" applyFill="1" applyAlignment="1">
      <alignment horizontal="center" vertical="center"/>
    </xf>
    <xf numFmtId="0" fontId="3" fillId="10" borderId="0" xfId="0" applyFont="1" applyFill="1" applyAlignment="1">
      <alignment horizontal="center" vertical="center"/>
    </xf>
    <xf numFmtId="0" fontId="1" fillId="5" borderId="6" xfId="0" applyFont="1" applyFill="1" applyBorder="1" applyAlignment="1">
      <alignment vertical="center" wrapText="1"/>
    </xf>
    <xf numFmtId="0" fontId="1" fillId="5" borderId="7" xfId="0" applyFont="1" applyFill="1" applyBorder="1" applyAlignment="1">
      <alignment vertical="center" wrapText="1"/>
    </xf>
    <xf numFmtId="0" fontId="1" fillId="5" borderId="8" xfId="0" applyFont="1" applyFill="1" applyBorder="1" applyAlignment="1">
      <alignment vertical="center" wrapText="1"/>
    </xf>
    <xf numFmtId="0" fontId="1" fillId="0" borderId="6" xfId="0" applyFont="1" applyBorder="1" applyAlignment="1">
      <alignment vertical="center"/>
    </xf>
    <xf numFmtId="0" fontId="1" fillId="0" borderId="0" xfId="0" applyFont="1" applyAlignment="1">
      <alignment horizontal="left" vertical="center"/>
    </xf>
    <xf numFmtId="0" fontId="1" fillId="0" borderId="0" xfId="0" applyFont="1" applyFill="1" applyBorder="1" applyAlignment="1">
      <alignment horizontal="center" vertical="center"/>
    </xf>
    <xf numFmtId="0" fontId="1" fillId="0" borderId="2" xfId="0" applyFont="1" applyBorder="1" applyAlignment="1">
      <alignment horizontal="left" vertical="center"/>
    </xf>
    <xf numFmtId="0" fontId="7" fillId="0" borderId="0" xfId="0" applyFont="1" applyAlignment="1">
      <alignment horizontal="left" vertical="center"/>
    </xf>
    <xf numFmtId="176" fontId="1" fillId="6" borderId="7" xfId="0" applyNumberFormat="1" applyFont="1" applyFill="1" applyBorder="1" applyAlignment="1">
      <alignment horizontal="left" vertical="center"/>
    </xf>
    <xf numFmtId="0" fontId="1" fillId="5" borderId="8" xfId="0" applyFont="1" applyFill="1" applyBorder="1" applyAlignment="1">
      <alignment horizontal="left" vertical="center" wrapText="1"/>
    </xf>
    <xf numFmtId="0" fontId="1" fillId="6" borderId="7" xfId="0" applyFont="1" applyFill="1" applyBorder="1" applyAlignment="1">
      <alignment horizontal="left" vertical="center"/>
    </xf>
    <xf numFmtId="0" fontId="1" fillId="6" borderId="6" xfId="0" applyFont="1" applyFill="1" applyBorder="1" applyAlignment="1">
      <alignment horizontal="left" vertical="center"/>
    </xf>
    <xf numFmtId="176" fontId="1" fillId="6" borderId="8" xfId="0" applyNumberFormat="1" applyFont="1" applyFill="1" applyBorder="1" applyAlignment="1">
      <alignment horizontal="left" vertical="center"/>
    </xf>
    <xf numFmtId="177" fontId="1" fillId="6" borderId="6" xfId="0" applyNumberFormat="1" applyFont="1" applyFill="1" applyBorder="1" applyAlignment="1">
      <alignment horizontal="left" vertical="center"/>
    </xf>
    <xf numFmtId="0" fontId="1" fillId="6" borderId="8" xfId="0" applyFont="1" applyFill="1" applyBorder="1" applyAlignment="1">
      <alignment horizontal="left" vertical="center"/>
    </xf>
    <xf numFmtId="0" fontId="5" fillId="0" borderId="0" xfId="0" applyFont="1" applyFill="1" applyBorder="1" applyAlignment="1">
      <alignment horizontal="left" vertical="center"/>
    </xf>
    <xf numFmtId="49" fontId="1" fillId="0" borderId="0" xfId="0" applyNumberFormat="1" applyFont="1" applyAlignment="1">
      <alignment horizontal="left" vertical="center"/>
    </xf>
    <xf numFmtId="176" fontId="1" fillId="15" borderId="6" xfId="0" applyNumberFormat="1" applyFont="1" applyFill="1" applyBorder="1" applyAlignment="1">
      <alignment vertical="center"/>
    </xf>
    <xf numFmtId="176" fontId="1" fillId="15" borderId="7" xfId="0" applyNumberFormat="1" applyFont="1" applyFill="1" applyBorder="1" applyAlignment="1">
      <alignment vertical="center"/>
    </xf>
    <xf numFmtId="176" fontId="1" fillId="15" borderId="8" xfId="0" applyNumberFormat="1" applyFont="1" applyFill="1" applyBorder="1" applyAlignment="1">
      <alignment vertical="center"/>
    </xf>
    <xf numFmtId="176" fontId="1" fillId="6" borderId="7" xfId="0" applyNumberFormat="1" applyFont="1" applyFill="1" applyBorder="1" applyAlignment="1">
      <alignment vertical="center"/>
    </xf>
    <xf numFmtId="176" fontId="1" fillId="6" borderId="8" xfId="0" applyNumberFormat="1" applyFont="1" applyFill="1" applyBorder="1" applyAlignment="1">
      <alignment vertical="center"/>
    </xf>
    <xf numFmtId="176" fontId="1" fillId="15" borderId="3" xfId="0" applyNumberFormat="1" applyFont="1" applyFill="1" applyBorder="1" applyAlignment="1">
      <alignment horizontal="left" vertical="center"/>
    </xf>
    <xf numFmtId="176" fontId="1" fillId="15" borderId="4" xfId="0" applyNumberFormat="1" applyFont="1" applyFill="1" applyBorder="1" applyAlignment="1">
      <alignment horizontal="left" vertical="center"/>
    </xf>
    <xf numFmtId="176" fontId="1" fillId="15" borderId="17" xfId="0" applyNumberFormat="1" applyFont="1" applyFill="1" applyBorder="1" applyAlignment="1">
      <alignment horizontal="left" vertical="center"/>
    </xf>
    <xf numFmtId="176" fontId="1" fillId="15" borderId="5" xfId="0" applyNumberFormat="1" applyFont="1" applyFill="1" applyBorder="1" applyAlignment="1">
      <alignment horizontal="left" vertical="center"/>
    </xf>
    <xf numFmtId="176" fontId="1" fillId="15" borderId="0" xfId="0" applyNumberFormat="1" applyFont="1" applyFill="1" applyBorder="1" applyAlignment="1">
      <alignment horizontal="left" vertical="center"/>
    </xf>
    <xf numFmtId="176" fontId="1" fillId="15" borderId="9" xfId="0" applyNumberFormat="1" applyFont="1" applyFill="1" applyBorder="1" applyAlignment="1">
      <alignment horizontal="left" vertical="center"/>
    </xf>
    <xf numFmtId="176" fontId="1" fillId="15" borderId="18" xfId="0" applyNumberFormat="1" applyFont="1" applyFill="1" applyBorder="1" applyAlignment="1">
      <alignment horizontal="left" vertical="center"/>
    </xf>
    <xf numFmtId="176" fontId="1" fillId="15" borderId="1" xfId="0" applyNumberFormat="1" applyFont="1" applyFill="1" applyBorder="1" applyAlignment="1">
      <alignment horizontal="left" vertical="center"/>
    </xf>
    <xf numFmtId="176" fontId="1" fillId="15" borderId="19" xfId="0" applyNumberFormat="1" applyFont="1" applyFill="1" applyBorder="1" applyAlignment="1">
      <alignment horizontal="left" vertical="center"/>
    </xf>
    <xf numFmtId="0" fontId="1" fillId="0" borderId="0" xfId="0" applyFont="1" applyBorder="1" applyAlignment="1">
      <alignment horizontal="left" vertical="center"/>
    </xf>
    <xf numFmtId="176" fontId="1" fillId="15" borderId="6" xfId="0" applyNumberFormat="1" applyFont="1" applyFill="1" applyBorder="1" applyAlignment="1">
      <alignment horizontal="left" vertical="center"/>
    </xf>
    <xf numFmtId="0" fontId="10" fillId="0" borderId="0" xfId="0" applyFont="1" applyAlignment="1">
      <alignment horizontal="left"/>
    </xf>
    <xf numFmtId="0" fontId="1" fillId="15" borderId="6" xfId="0" applyFont="1" applyFill="1" applyBorder="1" applyAlignment="1">
      <alignment horizontal="left" vertical="center"/>
    </xf>
    <xf numFmtId="0" fontId="1" fillId="15" borderId="7" xfId="0" applyFont="1" applyFill="1" applyBorder="1" applyAlignment="1">
      <alignment horizontal="left" vertical="center"/>
    </xf>
    <xf numFmtId="0" fontId="1" fillId="15" borderId="8" xfId="0" applyFont="1" applyFill="1" applyBorder="1" applyAlignment="1">
      <alignment horizontal="left" vertical="center"/>
    </xf>
    <xf numFmtId="49" fontId="1" fillId="15" borderId="6" xfId="0" applyNumberFormat="1" applyFont="1" applyFill="1" applyBorder="1" applyAlignment="1">
      <alignment horizontal="left" vertical="center"/>
    </xf>
    <xf numFmtId="49" fontId="1" fillId="15" borderId="7" xfId="0" applyNumberFormat="1" applyFont="1" applyFill="1" applyBorder="1" applyAlignment="1">
      <alignment horizontal="left" vertical="center"/>
    </xf>
    <xf numFmtId="49" fontId="1" fillId="15" borderId="8" xfId="0" applyNumberFormat="1" applyFont="1" applyFill="1" applyBorder="1" applyAlignment="1">
      <alignment horizontal="left" vertical="center"/>
    </xf>
    <xf numFmtId="180" fontId="1" fillId="15" borderId="6" xfId="0" applyNumberFormat="1" applyFont="1" applyFill="1" applyBorder="1" applyAlignment="1">
      <alignment horizontal="left" vertical="center"/>
    </xf>
    <xf numFmtId="43" fontId="1" fillId="15" borderId="7" xfId="0" applyNumberFormat="1" applyFont="1" applyFill="1" applyBorder="1" applyAlignment="1">
      <alignment horizontal="left" vertical="center"/>
    </xf>
    <xf numFmtId="43" fontId="1" fillId="15" borderId="8" xfId="0" applyNumberFormat="1" applyFont="1" applyFill="1" applyBorder="1" applyAlignment="1">
      <alignment horizontal="left" vertical="center"/>
    </xf>
    <xf numFmtId="180" fontId="7" fillId="15" borderId="6" xfId="0" applyNumberFormat="1" applyFont="1" applyFill="1" applyBorder="1" applyAlignment="1">
      <alignment horizontal="left" vertical="center"/>
    </xf>
    <xf numFmtId="176" fontId="1" fillId="15" borderId="7" xfId="0" applyNumberFormat="1" applyFont="1" applyFill="1" applyBorder="1" applyAlignment="1">
      <alignment horizontal="left" vertical="center"/>
    </xf>
    <xf numFmtId="176" fontId="1" fillId="15" borderId="8" xfId="0" applyNumberFormat="1" applyFont="1" applyFill="1" applyBorder="1" applyAlignment="1">
      <alignment horizontal="left" vertical="center"/>
    </xf>
    <xf numFmtId="0" fontId="1" fillId="0" borderId="0" xfId="0" applyFont="1" applyFill="1" applyAlignment="1">
      <alignment horizontal="center" vertical="center"/>
    </xf>
    <xf numFmtId="0" fontId="17" fillId="2" borderId="0" xfId="0" applyFont="1" applyFill="1" applyAlignment="1">
      <alignment horizontal="left" vertical="center"/>
    </xf>
    <xf numFmtId="0" fontId="1" fillId="2" borderId="0" xfId="0" applyFont="1" applyFill="1" applyAlignment="1">
      <alignment horizontal="left" vertical="center"/>
    </xf>
    <xf numFmtId="0" fontId="18" fillId="2" borderId="0" xfId="0" applyFont="1" applyFill="1" applyAlignment="1">
      <alignment horizontal="left" vertical="center"/>
    </xf>
    <xf numFmtId="0" fontId="1" fillId="0" borderId="0" xfId="0" applyFont="1" applyAlignment="1">
      <alignment horizontal="right" vertical="center"/>
    </xf>
    <xf numFmtId="0" fontId="2" fillId="0" borderId="1" xfId="0" applyFont="1" applyBorder="1" applyAlignment="1">
      <alignment vertical="center"/>
    </xf>
    <xf numFmtId="0" fontId="13" fillId="5" borderId="2" xfId="0" applyFont="1" applyFill="1" applyBorder="1" applyAlignment="1">
      <alignment horizontal="center" vertical="center" wrapText="1"/>
    </xf>
    <xf numFmtId="181" fontId="1" fillId="0" borderId="6" xfId="0" applyNumberFormat="1" applyFont="1" applyFill="1" applyBorder="1" applyAlignment="1">
      <alignment vertical="center"/>
    </xf>
    <xf numFmtId="181" fontId="1" fillId="0" borderId="7" xfId="0" applyNumberFormat="1" applyFont="1" applyFill="1" applyBorder="1" applyAlignment="1">
      <alignment vertical="center"/>
    </xf>
    <xf numFmtId="0" fontId="5" fillId="0" borderId="0" xfId="0" applyFont="1" applyAlignment="1">
      <alignment horizontal="left" vertical="center"/>
    </xf>
    <xf numFmtId="0" fontId="1" fillId="14" borderId="2" xfId="0" applyFont="1" applyFill="1" applyBorder="1" applyAlignment="1">
      <alignment horizontal="left" vertical="center"/>
    </xf>
    <xf numFmtId="0" fontId="2" fillId="0" borderId="0" xfId="0" applyFont="1" applyBorder="1" applyAlignment="1">
      <alignment vertical="center"/>
    </xf>
    <xf numFmtId="0" fontId="19" fillId="0" borderId="0" xfId="0" applyFont="1" applyBorder="1" applyAlignment="1">
      <alignment vertical="center"/>
    </xf>
    <xf numFmtId="0" fontId="3" fillId="0" borderId="0" xfId="0" applyFont="1" applyFill="1" applyBorder="1" applyAlignment="1">
      <alignment horizontal="center" vertical="center"/>
    </xf>
    <xf numFmtId="0" fontId="2" fillId="0" borderId="0" xfId="0" applyFont="1" applyFill="1" applyBorder="1" applyAlignment="1">
      <alignment vertical="center"/>
    </xf>
    <xf numFmtId="0" fontId="19" fillId="0" borderId="0" xfId="0" applyFont="1" applyFill="1" applyBorder="1" applyAlignment="1">
      <alignment vertical="center"/>
    </xf>
    <xf numFmtId="176" fontId="1" fillId="0" borderId="2" xfId="0" applyNumberFormat="1" applyFont="1" applyFill="1" applyBorder="1" applyAlignment="1">
      <alignment horizontal="left" vertical="center" wrapText="1"/>
    </xf>
    <xf numFmtId="0" fontId="1" fillId="0" borderId="2" xfId="0" applyFont="1" applyBorder="1" applyAlignment="1">
      <alignment vertical="center"/>
    </xf>
    <xf numFmtId="0" fontId="24" fillId="0" borderId="0" xfId="0" applyFont="1" applyAlignment="1">
      <alignment horizontal="center" vertical="center"/>
    </xf>
    <xf numFmtId="0" fontId="24" fillId="5" borderId="6" xfId="0" applyFont="1" applyFill="1" applyBorder="1" applyAlignment="1">
      <alignment vertical="center" wrapText="1"/>
    </xf>
    <xf numFmtId="0" fontId="11" fillId="0" borderId="0" xfId="0" applyFont="1" applyFill="1" applyBorder="1" applyAlignment="1">
      <alignment vertical="center"/>
    </xf>
    <xf numFmtId="179" fontId="1" fillId="0" borderId="0" xfId="0" applyNumberFormat="1" applyFont="1" applyFill="1" applyBorder="1" applyAlignment="1">
      <alignment horizontal="left" vertical="center"/>
    </xf>
    <xf numFmtId="0" fontId="0" fillId="0" borderId="0" xfId="0" applyAlignment="1">
      <alignment vertical="center"/>
    </xf>
    <xf numFmtId="0" fontId="24" fillId="5" borderId="8" xfId="0" applyFont="1" applyFill="1" applyBorder="1" applyAlignment="1">
      <alignment vertical="center" wrapText="1"/>
    </xf>
    <xf numFmtId="0" fontId="25" fillId="0" borderId="0" xfId="0" applyFont="1" applyAlignment="1">
      <alignment horizontal="left" vertical="center"/>
    </xf>
    <xf numFmtId="0" fontId="1" fillId="0" borderId="2" xfId="0" applyFont="1" applyFill="1" applyBorder="1" applyAlignment="1">
      <alignment horizontal="left" vertical="center"/>
    </xf>
    <xf numFmtId="177" fontId="1" fillId="0" borderId="2" xfId="0" applyNumberFormat="1" applyFont="1" applyFill="1" applyBorder="1" applyAlignment="1">
      <alignment horizontal="left" vertical="center"/>
    </xf>
    <xf numFmtId="0" fontId="24" fillId="14" borderId="8" xfId="0" applyFont="1" applyFill="1" applyBorder="1" applyAlignment="1">
      <alignment vertical="center" wrapText="1"/>
    </xf>
    <xf numFmtId="176" fontId="1" fillId="0" borderId="6" xfId="0" applyNumberFormat="1" applyFont="1" applyFill="1" applyBorder="1" applyAlignment="1">
      <alignment vertical="center"/>
    </xf>
    <xf numFmtId="176" fontId="1" fillId="0" borderId="8" xfId="0" applyNumberFormat="1" applyFont="1" applyFill="1" applyBorder="1" applyAlignment="1">
      <alignment vertical="center"/>
    </xf>
    <xf numFmtId="176" fontId="24" fillId="0" borderId="6" xfId="0" applyNumberFormat="1" applyFont="1" applyFill="1" applyBorder="1" applyAlignment="1">
      <alignment vertical="center"/>
    </xf>
    <xf numFmtId="0" fontId="1" fillId="0" borderId="8" xfId="0" applyFont="1" applyBorder="1" applyAlignment="1">
      <alignment horizontal="left" vertical="center"/>
    </xf>
    <xf numFmtId="182" fontId="24" fillId="0" borderId="8" xfId="0" applyNumberFormat="1" applyFont="1" applyFill="1" applyBorder="1" applyAlignment="1">
      <alignment vertical="center" wrapText="1"/>
    </xf>
    <xf numFmtId="183" fontId="24" fillId="0" borderId="2" xfId="0" applyNumberFormat="1" applyFont="1" applyFill="1" applyBorder="1" applyAlignment="1">
      <alignment horizontal="left" vertical="center"/>
    </xf>
    <xf numFmtId="182" fontId="24" fillId="0" borderId="8" xfId="0" applyNumberFormat="1" applyFont="1" applyFill="1" applyBorder="1" applyAlignment="1">
      <alignment horizontal="left" vertical="center" wrapText="1"/>
    </xf>
    <xf numFmtId="0" fontId="27" fillId="4" borderId="2" xfId="0" applyFont="1" applyFill="1" applyBorder="1" applyAlignment="1">
      <alignment horizontal="center" vertical="center"/>
    </xf>
    <xf numFmtId="0" fontId="28" fillId="12" borderId="2" xfId="0" applyFont="1" applyFill="1" applyBorder="1" applyAlignment="1">
      <alignment horizontal="center" vertical="center"/>
    </xf>
    <xf numFmtId="0" fontId="1" fillId="0" borderId="6" xfId="0" applyFont="1" applyBorder="1" applyAlignment="1">
      <alignment horizontal="center" vertical="center"/>
    </xf>
    <xf numFmtId="0" fontId="1" fillId="0" borderId="8" xfId="0" applyFont="1" applyBorder="1" applyAlignment="1">
      <alignment horizontal="center" vertical="center"/>
    </xf>
    <xf numFmtId="0" fontId="1" fillId="5" borderId="6" xfId="0" applyFont="1" applyFill="1" applyBorder="1" applyAlignment="1">
      <alignment horizontal="left" vertical="center" wrapText="1"/>
    </xf>
    <xf numFmtId="0" fontId="1" fillId="5" borderId="7" xfId="0" applyFont="1" applyFill="1" applyBorder="1" applyAlignment="1">
      <alignment horizontal="left" vertical="center" wrapText="1"/>
    </xf>
    <xf numFmtId="0" fontId="1" fillId="5" borderId="8" xfId="0" applyFont="1" applyFill="1" applyBorder="1" applyAlignment="1">
      <alignment horizontal="left" vertical="center" wrapText="1"/>
    </xf>
    <xf numFmtId="0" fontId="1" fillId="14" borderId="6" xfId="0" applyFont="1" applyFill="1" applyBorder="1" applyAlignment="1">
      <alignment horizontal="left" vertical="center" wrapText="1"/>
    </xf>
    <xf numFmtId="0" fontId="1" fillId="14" borderId="8" xfId="0" applyFont="1" applyFill="1" applyBorder="1" applyAlignment="1">
      <alignment horizontal="left" vertical="center" wrapText="1"/>
    </xf>
    <xf numFmtId="0" fontId="7" fillId="0" borderId="6" xfId="0" applyFont="1" applyFill="1" applyBorder="1" applyAlignment="1">
      <alignment horizontal="left" vertical="center"/>
    </xf>
    <xf numFmtId="0" fontId="7" fillId="0" borderId="7" xfId="0" applyFont="1" applyFill="1" applyBorder="1" applyAlignment="1">
      <alignment horizontal="left" vertical="center"/>
    </xf>
    <xf numFmtId="0" fontId="7" fillId="0" borderId="8" xfId="0" applyFont="1" applyFill="1" applyBorder="1" applyAlignment="1">
      <alignment horizontal="left" vertical="center"/>
    </xf>
    <xf numFmtId="0" fontId="2" fillId="2" borderId="0" xfId="0" applyFont="1" applyFill="1" applyAlignment="1">
      <alignment horizontal="left" vertical="center"/>
    </xf>
    <xf numFmtId="0" fontId="24" fillId="14" borderId="8" xfId="0" applyFont="1" applyFill="1" applyBorder="1" applyAlignment="1">
      <alignment horizontal="left" vertical="center" wrapText="1"/>
    </xf>
    <xf numFmtId="0" fontId="1" fillId="0" borderId="6" xfId="0" applyFont="1" applyFill="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5" borderId="2" xfId="0" applyFont="1" applyFill="1" applyBorder="1" applyAlignment="1">
      <alignment horizontal="left" vertical="center" wrapText="1"/>
    </xf>
    <xf numFmtId="0" fontId="1" fillId="6" borderId="6" xfId="0" applyFont="1" applyFill="1" applyBorder="1" applyAlignment="1">
      <alignment vertical="center"/>
    </xf>
    <xf numFmtId="0" fontId="1" fillId="6" borderId="7" xfId="0" applyFont="1" applyFill="1" applyBorder="1" applyAlignment="1">
      <alignment vertical="center"/>
    </xf>
    <xf numFmtId="0" fontId="1" fillId="6" borderId="8" xfId="0" applyFont="1" applyFill="1" applyBorder="1" applyAlignment="1">
      <alignment vertical="center"/>
    </xf>
    <xf numFmtId="0" fontId="1" fillId="5" borderId="6" xfId="0" applyFont="1" applyFill="1" applyBorder="1" applyAlignment="1">
      <alignment horizontal="left" vertical="center" wrapText="1"/>
    </xf>
    <xf numFmtId="0" fontId="1" fillId="5" borderId="8" xfId="0" applyFont="1" applyFill="1" applyBorder="1" applyAlignment="1">
      <alignment horizontal="left" vertical="center" wrapText="1"/>
    </xf>
    <xf numFmtId="0" fontId="1" fillId="5" borderId="7" xfId="0" applyFont="1" applyFill="1" applyBorder="1" applyAlignment="1">
      <alignment horizontal="left" vertical="center" wrapText="1"/>
    </xf>
    <xf numFmtId="0" fontId="1" fillId="0" borderId="6" xfId="0" applyFont="1" applyFill="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5" borderId="2" xfId="0" applyFont="1" applyFill="1" applyBorder="1" applyAlignment="1">
      <alignment horizontal="left" vertical="center" wrapText="1"/>
    </xf>
    <xf numFmtId="0" fontId="1" fillId="6" borderId="6" xfId="0" applyFont="1" applyFill="1" applyBorder="1" applyAlignment="1">
      <alignment vertical="center"/>
    </xf>
    <xf numFmtId="0" fontId="1" fillId="6" borderId="7" xfId="0" applyFont="1" applyFill="1" applyBorder="1" applyAlignment="1">
      <alignment vertical="center"/>
    </xf>
    <xf numFmtId="0" fontId="1" fillId="6" borderId="8" xfId="0" applyFont="1" applyFill="1" applyBorder="1" applyAlignment="1">
      <alignment vertical="center"/>
    </xf>
    <xf numFmtId="0" fontId="3" fillId="3" borderId="2" xfId="0" applyFont="1" applyFill="1" applyBorder="1" applyAlignment="1">
      <alignment horizontal="center" vertical="center"/>
    </xf>
    <xf numFmtId="0" fontId="7" fillId="4" borderId="2" xfId="0" applyFont="1" applyFill="1" applyBorder="1" applyAlignment="1">
      <alignment horizontal="center" vertical="center"/>
    </xf>
    <xf numFmtId="0" fontId="1" fillId="12" borderId="0" xfId="0" applyFont="1" applyFill="1" applyAlignment="1">
      <alignment horizontal="center" vertical="center" wrapText="1"/>
    </xf>
    <xf numFmtId="0" fontId="1" fillId="12" borderId="0" xfId="0" applyFont="1" applyFill="1" applyAlignment="1">
      <alignment vertical="center" wrapText="1"/>
    </xf>
    <xf numFmtId="0" fontId="7" fillId="0" borderId="6" xfId="0" applyFont="1" applyFill="1" applyBorder="1" applyAlignment="1">
      <alignment vertical="center"/>
    </xf>
    <xf numFmtId="0" fontId="7" fillId="0" borderId="7" xfId="0" applyFont="1" applyFill="1" applyBorder="1" applyAlignment="1">
      <alignment vertical="center"/>
    </xf>
    <xf numFmtId="0" fontId="7" fillId="0" borderId="8" xfId="0" applyFont="1" applyFill="1" applyBorder="1" applyAlignment="1">
      <alignment vertical="center"/>
    </xf>
    <xf numFmtId="0" fontId="1" fillId="14" borderId="2" xfId="0" applyFont="1" applyFill="1" applyBorder="1" applyAlignment="1">
      <alignment vertical="center" wrapText="1"/>
    </xf>
    <xf numFmtId="0" fontId="13" fillId="14" borderId="2" xfId="0" applyFont="1" applyFill="1" applyBorder="1" applyAlignment="1">
      <alignment horizontal="left" vertical="center"/>
    </xf>
    <xf numFmtId="0" fontId="33" fillId="12" borderId="2" xfId="0" applyFont="1" applyFill="1" applyBorder="1" applyAlignment="1">
      <alignment vertical="center"/>
    </xf>
    <xf numFmtId="0" fontId="14" fillId="12" borderId="2" xfId="0" applyFont="1" applyFill="1" applyBorder="1" applyAlignment="1">
      <alignment horizontal="left" vertical="center"/>
    </xf>
    <xf numFmtId="0" fontId="2" fillId="2" borderId="0" xfId="0" applyFont="1" applyFill="1" applyAlignment="1">
      <alignment vertical="center"/>
    </xf>
    <xf numFmtId="0" fontId="24" fillId="14" borderId="7" xfId="0" applyFont="1" applyFill="1" applyBorder="1" applyAlignment="1">
      <alignment vertical="center" wrapText="1"/>
    </xf>
    <xf numFmtId="0" fontId="29" fillId="13" borderId="0" xfId="0" applyFont="1" applyFill="1" applyBorder="1" applyAlignment="1">
      <alignment vertical="center"/>
    </xf>
    <xf numFmtId="0" fontId="9" fillId="9" borderId="0" xfId="0" applyFont="1" applyFill="1" applyAlignment="1">
      <alignment horizontal="center" vertical="center"/>
    </xf>
    <xf numFmtId="0" fontId="33" fillId="12" borderId="0" xfId="0" applyFont="1" applyFill="1" applyBorder="1" applyAlignment="1">
      <alignment vertical="center"/>
    </xf>
    <xf numFmtId="0" fontId="14" fillId="12" borderId="0" xfId="0" applyFont="1" applyFill="1" applyBorder="1" applyAlignment="1">
      <alignment horizontal="left" vertical="center"/>
    </xf>
    <xf numFmtId="0" fontId="24" fillId="0" borderId="0" xfId="0" applyFont="1" applyFill="1" applyBorder="1" applyAlignment="1">
      <alignment vertical="center"/>
    </xf>
    <xf numFmtId="0" fontId="1" fillId="0" borderId="0" xfId="0" applyFont="1" applyFill="1" applyBorder="1" applyAlignment="1">
      <alignment vertical="center"/>
    </xf>
    <xf numFmtId="184" fontId="34" fillId="0" borderId="0" xfId="0" applyNumberFormat="1" applyFont="1" applyBorder="1" applyAlignment="1">
      <alignment horizontal="left" vertical="center"/>
    </xf>
    <xf numFmtId="0" fontId="34" fillId="0" borderId="0" xfId="0" applyFont="1" applyBorder="1" applyAlignment="1">
      <alignment horizontal="left" vertical="center"/>
    </xf>
    <xf numFmtId="0" fontId="1" fillId="0" borderId="6" xfId="0" applyFont="1" applyFill="1" applyBorder="1" applyAlignment="1">
      <alignment vertical="center"/>
    </xf>
    <xf numFmtId="183" fontId="24" fillId="6" borderId="2" xfId="0" applyNumberFormat="1" applyFont="1" applyFill="1" applyBorder="1" applyAlignment="1">
      <alignment horizontal="left" vertical="center"/>
    </xf>
    <xf numFmtId="0" fontId="1" fillId="11" borderId="6" xfId="0" applyFont="1" applyFill="1" applyBorder="1" applyAlignment="1">
      <alignment horizontal="left" vertical="center"/>
    </xf>
    <xf numFmtId="0" fontId="1" fillId="11" borderId="2" xfId="0" applyFont="1" applyFill="1" applyBorder="1" applyAlignment="1">
      <alignment horizontal="left" vertical="center"/>
    </xf>
    <xf numFmtId="0" fontId="1" fillId="11" borderId="2" xfId="0" applyFont="1" applyFill="1" applyBorder="1" applyAlignment="1">
      <alignment horizontal="center" vertical="center"/>
    </xf>
    <xf numFmtId="0" fontId="1" fillId="14" borderId="6" xfId="0" applyFont="1" applyFill="1" applyBorder="1" applyAlignment="1">
      <alignment vertical="center" wrapText="1"/>
    </xf>
    <xf numFmtId="0" fontId="7" fillId="0" borderId="0" xfId="0" applyFont="1" applyAlignment="1">
      <alignment horizontal="center" vertical="center"/>
    </xf>
    <xf numFmtId="0" fontId="26" fillId="0" borderId="0" xfId="0" applyFont="1" applyFill="1" applyBorder="1" applyAlignment="1">
      <alignment horizontal="left" vertical="center"/>
    </xf>
    <xf numFmtId="177" fontId="1" fillId="0" borderId="0" xfId="0" applyNumberFormat="1" applyFont="1" applyFill="1" applyBorder="1" applyAlignment="1">
      <alignment horizontal="left" vertical="center"/>
    </xf>
    <xf numFmtId="176" fontId="24" fillId="0" borderId="0" xfId="0" applyNumberFormat="1" applyFont="1" applyFill="1" applyBorder="1" applyAlignment="1">
      <alignment vertical="center"/>
    </xf>
    <xf numFmtId="182" fontId="24" fillId="0" borderId="0" xfId="0" applyNumberFormat="1" applyFont="1" applyFill="1" applyBorder="1" applyAlignment="1">
      <alignment horizontal="left" vertical="center" wrapText="1"/>
    </xf>
    <xf numFmtId="183" fontId="24" fillId="0" borderId="0" xfId="0" applyNumberFormat="1" applyFont="1" applyFill="1" applyBorder="1" applyAlignment="1">
      <alignment horizontal="left" vertical="center"/>
    </xf>
    <xf numFmtId="182" fontId="24" fillId="0" borderId="0" xfId="0" applyNumberFormat="1" applyFont="1" applyFill="1" applyBorder="1" applyAlignment="1">
      <alignment vertical="center" wrapText="1"/>
    </xf>
    <xf numFmtId="0" fontId="1" fillId="0" borderId="0" xfId="0" applyFont="1" applyAlignment="1">
      <alignment vertical="center"/>
    </xf>
    <xf numFmtId="0" fontId="14" fillId="17" borderId="2" xfId="0" applyFont="1" applyFill="1" applyBorder="1" applyAlignment="1">
      <alignment horizontal="center" vertical="center"/>
    </xf>
    <xf numFmtId="0" fontId="6" fillId="0" borderId="2" xfId="0" applyFont="1" applyFill="1" applyBorder="1" applyAlignment="1">
      <alignment horizontal="left" vertical="center"/>
    </xf>
    <xf numFmtId="0" fontId="1" fillId="11" borderId="2" xfId="0" applyFont="1" applyFill="1" applyBorder="1" applyAlignment="1">
      <alignment vertical="center"/>
    </xf>
    <xf numFmtId="0" fontId="35" fillId="0" borderId="0" xfId="0" applyFont="1" applyAlignment="1">
      <alignment vertical="center"/>
    </xf>
    <xf numFmtId="0" fontId="1" fillId="0" borderId="6" xfId="0" applyFont="1" applyBorder="1" applyAlignment="1">
      <alignment horizontal="left" vertical="center"/>
    </xf>
    <xf numFmtId="0" fontId="1" fillId="0" borderId="7" xfId="0" applyFont="1" applyBorder="1" applyAlignment="1">
      <alignment horizontal="left" vertical="center"/>
    </xf>
    <xf numFmtId="0" fontId="1" fillId="11" borderId="7" xfId="0" applyFont="1" applyFill="1" applyBorder="1" applyAlignment="1">
      <alignment horizontal="left" vertical="center"/>
    </xf>
    <xf numFmtId="0" fontId="1" fillId="11" borderId="8" xfId="0" applyFont="1" applyFill="1" applyBorder="1" applyAlignment="1">
      <alignment horizontal="left" vertical="center"/>
    </xf>
    <xf numFmtId="0" fontId="1" fillId="0" borderId="0" xfId="0" applyFont="1" applyBorder="1" applyAlignment="1">
      <alignment vertical="center"/>
    </xf>
    <xf numFmtId="176" fontId="24" fillId="6" borderId="6" xfId="0" applyNumberFormat="1" applyFont="1" applyFill="1" applyBorder="1" applyAlignment="1">
      <alignment horizontal="left" vertical="center"/>
    </xf>
    <xf numFmtId="180" fontId="1" fillId="0" borderId="2" xfId="0" applyNumberFormat="1" applyFont="1" applyFill="1" applyBorder="1" applyAlignment="1">
      <alignment horizontal="center" vertical="center"/>
    </xf>
    <xf numFmtId="178" fontId="13" fillId="0" borderId="2" xfId="0" applyNumberFormat="1" applyFont="1" applyFill="1" applyBorder="1" applyAlignment="1">
      <alignment vertical="center"/>
    </xf>
    <xf numFmtId="176" fontId="1" fillId="0" borderId="2" xfId="0" applyNumberFormat="1" applyFont="1" applyFill="1" applyBorder="1" applyAlignment="1">
      <alignment horizontal="left" vertical="center"/>
    </xf>
    <xf numFmtId="49" fontId="1" fillId="0" borderId="8" xfId="0" applyNumberFormat="1" applyFont="1" applyFill="1" applyBorder="1" applyAlignment="1">
      <alignment horizontal="left" vertical="center"/>
    </xf>
    <xf numFmtId="180" fontId="1" fillId="0" borderId="2" xfId="0" applyNumberFormat="1" applyFont="1" applyFill="1" applyBorder="1" applyAlignment="1">
      <alignment horizontal="left" vertical="center"/>
    </xf>
    <xf numFmtId="9" fontId="1" fillId="0" borderId="2" xfId="0" applyNumberFormat="1" applyFont="1" applyFill="1" applyBorder="1" applyAlignment="1">
      <alignment horizontal="left" vertical="center"/>
    </xf>
    <xf numFmtId="0" fontId="13" fillId="5" borderId="6" xfId="0" applyFont="1" applyFill="1" applyBorder="1" applyAlignment="1">
      <alignment vertical="center" wrapText="1"/>
    </xf>
    <xf numFmtId="181" fontId="1" fillId="0" borderId="8" xfId="0" applyNumberFormat="1" applyFont="1" applyFill="1" applyBorder="1" applyAlignment="1">
      <alignment vertical="center"/>
    </xf>
    <xf numFmtId="0" fontId="1" fillId="0" borderId="2" xfId="0" applyFont="1" applyBorder="1" applyAlignment="1">
      <alignment horizontal="left" vertical="center"/>
    </xf>
    <xf numFmtId="0" fontId="1" fillId="0" borderId="8" xfId="0" applyFont="1" applyFill="1" applyBorder="1" applyAlignment="1">
      <alignment horizontal="center" vertical="center"/>
    </xf>
    <xf numFmtId="182" fontId="24" fillId="6" borderId="8" xfId="0" applyNumberFormat="1" applyFont="1" applyFill="1" applyBorder="1" applyAlignment="1">
      <alignment vertical="center" wrapText="1"/>
    </xf>
    <xf numFmtId="0" fontId="1" fillId="14" borderId="8" xfId="0" applyFont="1" applyFill="1" applyBorder="1" applyAlignment="1">
      <alignment vertical="center" wrapText="1"/>
    </xf>
    <xf numFmtId="176" fontId="1" fillId="6" borderId="6" xfId="0" applyNumberFormat="1" applyFont="1" applyFill="1" applyBorder="1" applyAlignment="1">
      <alignment vertical="center"/>
    </xf>
    <xf numFmtId="176" fontId="1" fillId="6" borderId="2" xfId="0" applyNumberFormat="1" applyFont="1" applyFill="1" applyBorder="1" applyAlignment="1">
      <alignment horizontal="left" vertical="center"/>
    </xf>
    <xf numFmtId="180" fontId="1" fillId="6" borderId="2" xfId="0" applyNumberFormat="1" applyFont="1" applyFill="1" applyBorder="1" applyAlignment="1">
      <alignment horizontal="left" vertical="center"/>
    </xf>
    <xf numFmtId="9" fontId="1" fillId="6" borderId="2" xfId="0" applyNumberFormat="1" applyFont="1" applyFill="1" applyBorder="1" applyAlignment="1">
      <alignment horizontal="left" vertical="center"/>
    </xf>
    <xf numFmtId="49" fontId="1" fillId="0" borderId="2" xfId="0" applyNumberFormat="1" applyFont="1" applyBorder="1" applyAlignment="1">
      <alignment horizontal="left" vertical="center"/>
    </xf>
    <xf numFmtId="0" fontId="1" fillId="0" borderId="6" xfId="0" applyFont="1" applyFill="1" applyBorder="1" applyAlignment="1">
      <alignment horizontal="left" vertical="center"/>
    </xf>
    <xf numFmtId="0" fontId="1" fillId="0" borderId="7" xfId="0" applyFont="1" applyFill="1" applyBorder="1" applyAlignment="1">
      <alignment horizontal="left" vertical="center"/>
    </xf>
    <xf numFmtId="0" fontId="1" fillId="0" borderId="8" xfId="0" applyFont="1" applyFill="1" applyBorder="1" applyAlignment="1">
      <alignment horizontal="left" vertical="center"/>
    </xf>
    <xf numFmtId="0" fontId="16" fillId="0" borderId="2" xfId="0" applyFont="1" applyFill="1" applyBorder="1" applyAlignment="1">
      <alignment horizontal="left" vertical="center"/>
    </xf>
    <xf numFmtId="0" fontId="14" fillId="0" borderId="2" xfId="0" applyFont="1" applyFill="1" applyBorder="1" applyAlignment="1">
      <alignment horizontal="left" vertical="center"/>
    </xf>
    <xf numFmtId="185" fontId="16" fillId="0" borderId="8" xfId="0" applyNumberFormat="1" applyFont="1" applyFill="1" applyBorder="1" applyAlignment="1">
      <alignment vertical="center" wrapText="1"/>
    </xf>
    <xf numFmtId="0" fontId="1" fillId="6" borderId="6" xfId="0" applyFont="1" applyFill="1" applyBorder="1" applyAlignment="1">
      <alignment vertical="center"/>
    </xf>
    <xf numFmtId="0" fontId="1" fillId="6" borderId="7" xfId="0" applyFont="1" applyFill="1" applyBorder="1" applyAlignment="1">
      <alignment vertical="center"/>
    </xf>
    <xf numFmtId="0" fontId="1" fillId="6" borderId="8" xfId="0" applyFont="1" applyFill="1" applyBorder="1" applyAlignment="1">
      <alignment vertical="center"/>
    </xf>
    <xf numFmtId="0" fontId="1" fillId="0" borderId="0" xfId="0" applyFont="1" applyFill="1" applyAlignment="1">
      <alignment horizontal="left" vertical="center"/>
    </xf>
    <xf numFmtId="49" fontId="1" fillId="15" borderId="6" xfId="0" applyNumberFormat="1" applyFont="1" applyFill="1" applyBorder="1" applyAlignment="1">
      <alignment vertical="center"/>
    </xf>
    <xf numFmtId="0" fontId="10" fillId="0" borderId="6" xfId="0" applyFont="1" applyFill="1" applyBorder="1" applyAlignment="1">
      <alignment horizontal="center" vertical="center"/>
    </xf>
    <xf numFmtId="0" fontId="10" fillId="0" borderId="7" xfId="0" applyFont="1" applyFill="1" applyBorder="1" applyAlignment="1">
      <alignment horizontal="center" vertical="center"/>
    </xf>
    <xf numFmtId="0" fontId="10" fillId="0" borderId="8" xfId="0" applyFont="1" applyFill="1" applyBorder="1" applyAlignment="1">
      <alignment horizontal="center" vertical="center"/>
    </xf>
    <xf numFmtId="0" fontId="1" fillId="7" borderId="6" xfId="0" applyFont="1" applyFill="1" applyBorder="1" applyAlignment="1">
      <alignment vertical="center"/>
    </xf>
    <xf numFmtId="0" fontId="1" fillId="5" borderId="2" xfId="0" applyFont="1" applyFill="1" applyBorder="1" applyAlignment="1">
      <alignment horizontal="left" vertical="center" wrapText="1"/>
    </xf>
    <xf numFmtId="0" fontId="1" fillId="0" borderId="2" xfId="0" applyFont="1" applyBorder="1" applyAlignment="1">
      <alignment horizontal="left" vertical="center"/>
    </xf>
    <xf numFmtId="0" fontId="1" fillId="0" borderId="8" xfId="0" applyFont="1" applyFill="1" applyBorder="1" applyAlignment="1">
      <alignment horizontal="center" vertical="center"/>
    </xf>
    <xf numFmtId="181" fontId="1" fillId="0" borderId="2" xfId="0" applyNumberFormat="1" applyFont="1" applyFill="1" applyBorder="1" applyAlignment="1">
      <alignment vertical="center"/>
    </xf>
    <xf numFmtId="0" fontId="1" fillId="0" borderId="2" xfId="0" applyFont="1" applyBorder="1" applyAlignment="1">
      <alignment horizontal="left" vertical="center"/>
    </xf>
    <xf numFmtId="0" fontId="3" fillId="3" borderId="2" xfId="0" applyFont="1" applyFill="1" applyBorder="1" applyAlignment="1">
      <alignment horizontal="center" vertical="center"/>
    </xf>
    <xf numFmtId="0" fontId="1" fillId="0" borderId="6" xfId="0" applyFont="1" applyFill="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182" fontId="1" fillId="0" borderId="8" xfId="0" applyNumberFormat="1" applyFont="1" applyFill="1" applyBorder="1" applyAlignment="1">
      <alignment vertical="center" wrapText="1"/>
    </xf>
    <xf numFmtId="0" fontId="1" fillId="6" borderId="2" xfId="0" applyFont="1" applyFill="1" applyBorder="1" applyAlignment="1">
      <alignment horizontal="left" vertical="center"/>
    </xf>
    <xf numFmtId="0" fontId="1" fillId="6" borderId="2" xfId="0" applyFont="1" applyFill="1" applyBorder="1" applyAlignment="1">
      <alignment horizontal="center" vertical="center"/>
    </xf>
    <xf numFmtId="0" fontId="2" fillId="2" borderId="0" xfId="0" applyFont="1" applyFill="1" applyAlignment="1">
      <alignment horizontal="left" vertical="center"/>
    </xf>
    <xf numFmtId="0" fontId="1" fillId="5" borderId="2" xfId="0" applyFont="1" applyFill="1" applyBorder="1" applyAlignment="1">
      <alignment horizontal="left" vertical="center" wrapText="1"/>
    </xf>
    <xf numFmtId="0" fontId="3" fillId="3" borderId="2" xfId="0" applyFont="1" applyFill="1" applyBorder="1" applyAlignment="1">
      <alignment horizontal="center" vertical="center"/>
    </xf>
    <xf numFmtId="0" fontId="1" fillId="6" borderId="6" xfId="0" applyFont="1" applyFill="1" applyBorder="1" applyAlignment="1">
      <alignment vertical="center"/>
    </xf>
    <xf numFmtId="0" fontId="1" fillId="6" borderId="7" xfId="0" applyFont="1" applyFill="1" applyBorder="1" applyAlignment="1">
      <alignment vertical="center"/>
    </xf>
    <xf numFmtId="0" fontId="1" fillId="6" borderId="8" xfId="0" applyFont="1" applyFill="1" applyBorder="1" applyAlignment="1">
      <alignment vertical="center"/>
    </xf>
    <xf numFmtId="0" fontId="37" fillId="14" borderId="8" xfId="0" applyFont="1" applyFill="1" applyBorder="1" applyAlignment="1">
      <alignment vertical="center" wrapText="1"/>
    </xf>
    <xf numFmtId="49" fontId="37" fillId="0" borderId="2" xfId="0" applyNumberFormat="1" applyFont="1" applyBorder="1" applyAlignment="1">
      <alignment horizontal="left" vertical="center"/>
    </xf>
    <xf numFmtId="0" fontId="37" fillId="6" borderId="2" xfId="0" applyFont="1" applyFill="1" applyBorder="1" applyAlignment="1">
      <alignment horizontal="center" vertical="center"/>
    </xf>
    <xf numFmtId="0" fontId="1" fillId="5" borderId="2" xfId="0" applyFont="1" applyFill="1" applyBorder="1" applyAlignment="1">
      <alignment horizontal="left" vertical="center" wrapText="1"/>
    </xf>
    <xf numFmtId="10" fontId="1" fillId="0" borderId="2" xfId="0" applyNumberFormat="1" applyFont="1" applyFill="1" applyBorder="1" applyAlignment="1">
      <alignment horizontal="left" vertical="center"/>
    </xf>
    <xf numFmtId="176" fontId="1" fillId="0" borderId="6" xfId="0" applyNumberFormat="1" applyFont="1" applyFill="1" applyBorder="1" applyAlignment="1">
      <alignment horizontal="left" vertical="center"/>
    </xf>
    <xf numFmtId="176" fontId="1" fillId="0" borderId="8" xfId="0" applyNumberFormat="1" applyFont="1" applyFill="1" applyBorder="1" applyAlignment="1">
      <alignment horizontal="left" vertical="center"/>
    </xf>
    <xf numFmtId="0" fontId="1" fillId="0" borderId="0" xfId="0" applyFont="1" applyFill="1" applyBorder="1" applyAlignment="1">
      <alignment vertical="top" wrapText="1"/>
    </xf>
    <xf numFmtId="0" fontId="3" fillId="3" borderId="2" xfId="0" applyFont="1" applyFill="1" applyBorder="1" applyAlignment="1">
      <alignment horizontal="center" vertical="center"/>
    </xf>
    <xf numFmtId="0" fontId="1" fillId="6" borderId="2" xfId="0" applyFont="1" applyFill="1" applyBorder="1" applyAlignment="1">
      <alignment horizontal="left" vertical="center"/>
    </xf>
    <xf numFmtId="0" fontId="1" fillId="0" borderId="6" xfId="0" applyFont="1" applyFill="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10" fontId="1" fillId="0" borderId="0" xfId="0" applyNumberFormat="1" applyFont="1" applyAlignment="1">
      <alignment horizontal="center" vertical="center"/>
    </xf>
    <xf numFmtId="186" fontId="1" fillId="0" borderId="0" xfId="0" applyNumberFormat="1" applyFont="1" applyAlignment="1">
      <alignment horizontal="center" vertical="center"/>
    </xf>
    <xf numFmtId="0" fontId="1" fillId="0" borderId="7" xfId="0" applyFont="1" applyFill="1" applyBorder="1" applyAlignment="1">
      <alignment vertical="center"/>
    </xf>
    <xf numFmtId="0" fontId="14" fillId="14" borderId="8" xfId="0" applyFont="1" applyFill="1" applyBorder="1" applyAlignment="1">
      <alignment vertical="center" wrapText="1"/>
    </xf>
    <xf numFmtId="0" fontId="14" fillId="6" borderId="2" xfId="0" applyFont="1" applyFill="1" applyBorder="1" applyAlignment="1">
      <alignment horizontal="left" vertical="center"/>
    </xf>
    <xf numFmtId="183" fontId="1" fillId="6" borderId="2" xfId="0" applyNumberFormat="1" applyFont="1" applyFill="1" applyBorder="1" applyAlignment="1">
      <alignment horizontal="left" vertical="center"/>
    </xf>
    <xf numFmtId="7" fontId="24" fillId="0" borderId="8" xfId="0" applyNumberFormat="1" applyFont="1" applyFill="1" applyBorder="1" applyAlignment="1">
      <alignment vertical="center" wrapText="1"/>
    </xf>
    <xf numFmtId="187" fontId="24" fillId="6" borderId="8" xfId="0" applyNumberFormat="1" applyFont="1" applyFill="1" applyBorder="1" applyAlignment="1">
      <alignment vertical="center" wrapText="1"/>
    </xf>
    <xf numFmtId="49" fontId="1" fillId="6" borderId="2" xfId="0" applyNumberFormat="1" applyFont="1" applyFill="1" applyBorder="1" applyAlignment="1">
      <alignment vertical="center"/>
    </xf>
    <xf numFmtId="9" fontId="10" fillId="15" borderId="2" xfId="0" applyNumberFormat="1" applyFont="1" applyFill="1" applyBorder="1" applyAlignment="1">
      <alignment horizontal="left" vertical="center"/>
    </xf>
    <xf numFmtId="188" fontId="1" fillId="15" borderId="2" xfId="0" applyNumberFormat="1" applyFont="1" applyFill="1" applyBorder="1" applyAlignment="1">
      <alignment horizontal="left" vertical="center"/>
    </xf>
    <xf numFmtId="176" fontId="7" fillId="15" borderId="2" xfId="0" applyNumberFormat="1" applyFont="1" applyFill="1" applyBorder="1" applyAlignment="1">
      <alignment horizontal="left" vertical="center"/>
    </xf>
    <xf numFmtId="176" fontId="7" fillId="15" borderId="2" xfId="0" applyNumberFormat="1" applyFont="1" applyFill="1" applyBorder="1" applyAlignment="1">
      <alignment vertical="center"/>
    </xf>
    <xf numFmtId="0" fontId="1" fillId="5" borderId="2" xfId="0" applyFont="1" applyFill="1" applyBorder="1" applyAlignment="1">
      <alignment horizontal="left" vertical="center" wrapText="1"/>
    </xf>
    <xf numFmtId="0" fontId="1" fillId="0" borderId="8" xfId="0" applyFont="1" applyFill="1" applyBorder="1" applyAlignment="1">
      <alignment horizontal="center" vertical="center"/>
    </xf>
    <xf numFmtId="0" fontId="21" fillId="14" borderId="2" xfId="0" applyFont="1" applyFill="1" applyBorder="1" applyAlignment="1">
      <alignment horizontal="left" vertical="center"/>
    </xf>
    <xf numFmtId="0" fontId="42" fillId="0" borderId="2" xfId="0" applyFont="1" applyFill="1" applyBorder="1" applyAlignment="1">
      <alignment horizontal="left" vertical="center"/>
    </xf>
    <xf numFmtId="177" fontId="16" fillId="0" borderId="2" xfId="0" applyNumberFormat="1" applyFont="1" applyFill="1" applyBorder="1" applyAlignment="1">
      <alignment horizontal="left" vertical="center"/>
    </xf>
    <xf numFmtId="0" fontId="1" fillId="6" borderId="2" xfId="0" applyFont="1" applyFill="1" applyBorder="1" applyAlignment="1">
      <alignment horizontal="left" vertical="center"/>
    </xf>
    <xf numFmtId="0" fontId="1" fillId="0" borderId="2" xfId="0" applyFont="1" applyBorder="1" applyAlignment="1">
      <alignment horizontal="left" vertical="center"/>
    </xf>
    <xf numFmtId="0" fontId="20" fillId="0" borderId="0" xfId="0" applyFont="1"/>
    <xf numFmtId="0" fontId="1" fillId="7" borderId="6" xfId="0" applyFont="1" applyFill="1" applyBorder="1" applyAlignment="1">
      <alignment horizontal="left" vertical="center"/>
    </xf>
    <xf numFmtId="0" fontId="1" fillId="7" borderId="8" xfId="0" applyFont="1" applyFill="1" applyBorder="1" applyAlignment="1">
      <alignment horizontal="left" vertical="center"/>
    </xf>
    <xf numFmtId="0" fontId="1" fillId="5" borderId="6" xfId="0" applyFont="1" applyFill="1" applyBorder="1" applyAlignment="1">
      <alignment horizontal="left" vertical="center" wrapText="1"/>
    </xf>
    <xf numFmtId="0" fontId="1" fillId="5" borderId="7" xfId="0" applyFont="1" applyFill="1" applyBorder="1" applyAlignment="1">
      <alignment horizontal="left" vertical="center" wrapText="1"/>
    </xf>
    <xf numFmtId="0" fontId="1" fillId="5" borderId="8" xfId="0" applyFont="1" applyFill="1" applyBorder="1" applyAlignment="1">
      <alignment horizontal="left" vertical="center" wrapText="1"/>
    </xf>
    <xf numFmtId="0" fontId="1" fillId="0" borderId="6" xfId="0" applyFont="1" applyFill="1" applyBorder="1" applyAlignment="1">
      <alignment horizontal="left" vertical="center" wrapText="1"/>
    </xf>
    <xf numFmtId="0" fontId="1" fillId="0" borderId="7" xfId="0" applyFont="1" applyFill="1" applyBorder="1" applyAlignment="1">
      <alignment horizontal="left" vertical="center" wrapText="1"/>
    </xf>
    <xf numFmtId="0" fontId="1" fillId="0" borderId="8" xfId="0" applyFont="1" applyFill="1" applyBorder="1" applyAlignment="1">
      <alignment horizontal="left" vertical="center" wrapText="1"/>
    </xf>
    <xf numFmtId="0" fontId="15" fillId="7" borderId="2" xfId="0" applyFont="1" applyFill="1" applyBorder="1" applyAlignment="1">
      <alignment horizontal="left" vertical="top" wrapText="1"/>
    </xf>
    <xf numFmtId="0" fontId="1" fillId="7" borderId="2" xfId="0" applyFont="1" applyFill="1" applyBorder="1" applyAlignment="1">
      <alignment horizontal="left" vertical="top"/>
    </xf>
    <xf numFmtId="0" fontId="1" fillId="7" borderId="2" xfId="0" applyFont="1" applyFill="1" applyBorder="1" applyAlignment="1">
      <alignment horizontal="left" vertical="top" wrapText="1"/>
    </xf>
    <xf numFmtId="0" fontId="15" fillId="7" borderId="3" xfId="0" applyFont="1" applyFill="1" applyBorder="1" applyAlignment="1">
      <alignment horizontal="left" vertical="top" wrapText="1"/>
    </xf>
    <xf numFmtId="0" fontId="15" fillId="7" borderId="4" xfId="0" applyFont="1" applyFill="1" applyBorder="1" applyAlignment="1">
      <alignment horizontal="left" vertical="top" wrapText="1"/>
    </xf>
    <xf numFmtId="0" fontId="15" fillId="7" borderId="17" xfId="0" applyFont="1" applyFill="1" applyBorder="1" applyAlignment="1">
      <alignment horizontal="left" vertical="top" wrapText="1"/>
    </xf>
    <xf numFmtId="0" fontId="15" fillId="7" borderId="5" xfId="0" applyFont="1" applyFill="1" applyBorder="1" applyAlignment="1">
      <alignment horizontal="left" vertical="top" wrapText="1"/>
    </xf>
    <xf numFmtId="0" fontId="15" fillId="7" borderId="0" xfId="0" applyFont="1" applyFill="1" applyBorder="1" applyAlignment="1">
      <alignment horizontal="left" vertical="top" wrapText="1"/>
    </xf>
    <xf numFmtId="0" fontId="15" fillId="7" borderId="9" xfId="0" applyFont="1" applyFill="1" applyBorder="1" applyAlignment="1">
      <alignment horizontal="left" vertical="top" wrapText="1"/>
    </xf>
    <xf numFmtId="0" fontId="15" fillId="7" borderId="18" xfId="0" applyFont="1" applyFill="1" applyBorder="1" applyAlignment="1">
      <alignment horizontal="left" vertical="top" wrapText="1"/>
    </xf>
    <xf numFmtId="0" fontId="15" fillId="7" borderId="1" xfId="0" applyFont="1" applyFill="1" applyBorder="1" applyAlignment="1">
      <alignment horizontal="left" vertical="top" wrapText="1"/>
    </xf>
    <xf numFmtId="0" fontId="15" fillId="7" borderId="19" xfId="0" applyFont="1" applyFill="1" applyBorder="1" applyAlignment="1">
      <alignment horizontal="left" vertical="top" wrapText="1"/>
    </xf>
    <xf numFmtId="0" fontId="7" fillId="0" borderId="6" xfId="0" applyFont="1" applyFill="1" applyBorder="1" applyAlignment="1">
      <alignment horizontal="left" vertical="center"/>
    </xf>
    <xf numFmtId="0" fontId="7" fillId="0" borderId="7" xfId="0" applyFont="1" applyFill="1" applyBorder="1" applyAlignment="1">
      <alignment horizontal="left" vertical="center"/>
    </xf>
    <xf numFmtId="0" fontId="7" fillId="0" borderId="8" xfId="0" applyFont="1" applyFill="1" applyBorder="1" applyAlignment="1">
      <alignment horizontal="left" vertical="center"/>
    </xf>
    <xf numFmtId="49" fontId="1" fillId="7" borderId="2" xfId="0" applyNumberFormat="1" applyFont="1" applyFill="1" applyBorder="1" applyAlignment="1">
      <alignment horizontal="left" vertical="top" wrapText="1"/>
    </xf>
    <xf numFmtId="0" fontId="2" fillId="2" borderId="0" xfId="0" applyFont="1" applyFill="1" applyAlignment="1">
      <alignment horizontal="left" vertical="center"/>
    </xf>
    <xf numFmtId="0" fontId="1" fillId="6" borderId="6" xfId="0" applyFont="1" applyFill="1" applyBorder="1" applyAlignment="1">
      <alignment horizontal="left" vertical="top"/>
    </xf>
    <xf numFmtId="0" fontId="1" fillId="6" borderId="7" xfId="0" applyFont="1" applyFill="1" applyBorder="1" applyAlignment="1">
      <alignment horizontal="left" vertical="top"/>
    </xf>
    <xf numFmtId="0" fontId="1" fillId="6" borderId="8" xfId="0" applyFont="1" applyFill="1" applyBorder="1" applyAlignment="1">
      <alignment horizontal="left" vertical="top"/>
    </xf>
    <xf numFmtId="0" fontId="3" fillId="3" borderId="6" xfId="0" applyFont="1" applyFill="1" applyBorder="1" applyAlignment="1">
      <alignment horizontal="center" vertical="center"/>
    </xf>
    <xf numFmtId="0" fontId="3" fillId="3" borderId="8" xfId="0" applyFont="1" applyFill="1" applyBorder="1" applyAlignment="1">
      <alignment horizontal="center" vertical="center"/>
    </xf>
    <xf numFmtId="0" fontId="1" fillId="6" borderId="2" xfId="0" applyFont="1" applyFill="1" applyBorder="1" applyAlignment="1">
      <alignment horizontal="left" vertical="center"/>
    </xf>
    <xf numFmtId="0" fontId="1" fillId="13" borderId="2" xfId="0" applyFont="1" applyFill="1" applyBorder="1" applyAlignment="1">
      <alignment horizontal="left" vertical="top" wrapText="1"/>
    </xf>
    <xf numFmtId="0" fontId="14" fillId="4" borderId="2" xfId="0" applyFont="1" applyFill="1" applyBorder="1" applyAlignment="1">
      <alignment horizontal="center" vertical="center"/>
    </xf>
    <xf numFmtId="0" fontId="1" fillId="6" borderId="6" xfId="0" applyFont="1" applyFill="1" applyBorder="1" applyAlignment="1">
      <alignment horizontal="center" vertical="center"/>
    </xf>
    <xf numFmtId="0" fontId="1" fillId="6" borderId="7" xfId="0" applyFont="1" applyFill="1" applyBorder="1" applyAlignment="1">
      <alignment horizontal="center" vertical="center"/>
    </xf>
    <xf numFmtId="0" fontId="1" fillId="6" borderId="8" xfId="0" applyFont="1" applyFill="1" applyBorder="1" applyAlignment="1">
      <alignment horizontal="center" vertical="center"/>
    </xf>
    <xf numFmtId="0" fontId="3" fillId="3" borderId="5" xfId="0" applyFont="1" applyFill="1" applyBorder="1" applyAlignment="1">
      <alignment horizontal="center" vertical="center"/>
    </xf>
    <xf numFmtId="0" fontId="3" fillId="3" borderId="9" xfId="0" applyFont="1" applyFill="1" applyBorder="1" applyAlignment="1">
      <alignment horizontal="center" vertical="center"/>
    </xf>
    <xf numFmtId="0" fontId="1" fillId="5" borderId="2" xfId="0" applyFont="1" applyFill="1" applyBorder="1" applyAlignment="1">
      <alignment horizontal="left" vertical="center" wrapText="1"/>
    </xf>
    <xf numFmtId="0" fontId="34" fillId="0" borderId="2" xfId="0" applyFont="1" applyBorder="1" applyAlignment="1">
      <alignment horizontal="center" vertical="center"/>
    </xf>
    <xf numFmtId="182" fontId="34" fillId="0" borderId="6" xfId="0" applyNumberFormat="1" applyFont="1" applyBorder="1" applyAlignment="1">
      <alignment horizontal="center" vertical="center"/>
    </xf>
    <xf numFmtId="182" fontId="34" fillId="0" borderId="8" xfId="0" applyNumberFormat="1" applyFont="1" applyBorder="1" applyAlignment="1">
      <alignment horizontal="center" vertical="center"/>
    </xf>
    <xf numFmtId="0" fontId="1" fillId="0" borderId="6" xfId="0" applyFont="1" applyFill="1" applyBorder="1" applyAlignment="1">
      <alignment horizontal="left" vertical="center"/>
    </xf>
    <xf numFmtId="0" fontId="24" fillId="0" borderId="7" xfId="0" applyFont="1" applyFill="1" applyBorder="1" applyAlignment="1">
      <alignment horizontal="left" vertical="center"/>
    </xf>
    <xf numFmtId="0" fontId="24" fillId="0" borderId="8" xfId="0" applyFont="1" applyFill="1" applyBorder="1" applyAlignment="1">
      <alignment horizontal="left" vertical="center"/>
    </xf>
    <xf numFmtId="0" fontId="1" fillId="0" borderId="2" xfId="0" applyFont="1" applyBorder="1" applyAlignment="1">
      <alignment horizontal="left" vertical="center"/>
    </xf>
    <xf numFmtId="0" fontId="1" fillId="0" borderId="2" xfId="0" applyFont="1" applyBorder="1" applyAlignment="1">
      <alignment horizontal="center" vertical="center"/>
    </xf>
    <xf numFmtId="0" fontId="3" fillId="3" borderId="2" xfId="0" applyFont="1" applyFill="1" applyBorder="1" applyAlignment="1">
      <alignment horizontal="center" vertical="center"/>
    </xf>
    <xf numFmtId="0" fontId="1" fillId="13" borderId="20" xfId="0" applyFont="1" applyFill="1" applyBorder="1" applyAlignment="1">
      <alignment horizontal="left" vertical="top" wrapText="1"/>
    </xf>
    <xf numFmtId="0" fontId="1" fillId="13" borderId="21" xfId="0" applyFont="1" applyFill="1" applyBorder="1" applyAlignment="1">
      <alignment horizontal="left" vertical="top" wrapText="1"/>
    </xf>
    <xf numFmtId="0" fontId="1" fillId="6" borderId="2" xfId="0" applyFont="1" applyFill="1" applyBorder="1" applyAlignment="1">
      <alignment horizontal="center" vertical="center"/>
    </xf>
    <xf numFmtId="0" fontId="1" fillId="13" borderId="16" xfId="0" applyFont="1" applyFill="1" applyBorder="1" applyAlignment="1">
      <alignment horizontal="left" vertical="top" wrapText="1"/>
    </xf>
    <xf numFmtId="0" fontId="1" fillId="13" borderId="3" xfId="0" applyFont="1" applyFill="1" applyBorder="1" applyAlignment="1">
      <alignment horizontal="left" vertical="top" wrapText="1"/>
    </xf>
    <xf numFmtId="0" fontId="1" fillId="13" borderId="4" xfId="0" applyFont="1" applyFill="1" applyBorder="1" applyAlignment="1">
      <alignment horizontal="left" vertical="top" wrapText="1"/>
    </xf>
    <xf numFmtId="0" fontId="1" fillId="13" borderId="17" xfId="0" applyFont="1" applyFill="1" applyBorder="1" applyAlignment="1">
      <alignment horizontal="left" vertical="top" wrapText="1"/>
    </xf>
    <xf numFmtId="0" fontId="1" fillId="13" borderId="5" xfId="0" applyFont="1" applyFill="1" applyBorder="1" applyAlignment="1">
      <alignment horizontal="left" vertical="top" wrapText="1"/>
    </xf>
    <xf numFmtId="0" fontId="1" fillId="13" borderId="0" xfId="0" applyFont="1" applyFill="1" applyBorder="1" applyAlignment="1">
      <alignment horizontal="left" vertical="top" wrapText="1"/>
    </xf>
    <xf numFmtId="0" fontId="1" fillId="13" borderId="9" xfId="0" applyFont="1" applyFill="1" applyBorder="1" applyAlignment="1">
      <alignment horizontal="left" vertical="top" wrapText="1"/>
    </xf>
    <xf numFmtId="0" fontId="1" fillId="13" borderId="18" xfId="0" applyFont="1" applyFill="1" applyBorder="1" applyAlignment="1">
      <alignment horizontal="left" vertical="top" wrapText="1"/>
    </xf>
    <xf numFmtId="0" fontId="1" fillId="13" borderId="1" xfId="0" applyFont="1" applyFill="1" applyBorder="1" applyAlignment="1">
      <alignment horizontal="left" vertical="top" wrapText="1"/>
    </xf>
    <xf numFmtId="0" fontId="1" fillId="13" borderId="19" xfId="0" applyFont="1" applyFill="1" applyBorder="1" applyAlignment="1">
      <alignment horizontal="left" vertical="top" wrapText="1"/>
    </xf>
    <xf numFmtId="0" fontId="1" fillId="0" borderId="3" xfId="0" applyFont="1" applyBorder="1" applyAlignment="1">
      <alignment horizontal="center" vertical="center"/>
    </xf>
    <xf numFmtId="0" fontId="1" fillId="0" borderId="17" xfId="0" applyFont="1" applyBorder="1" applyAlignment="1">
      <alignment horizontal="center" vertical="center"/>
    </xf>
    <xf numFmtId="0" fontId="1" fillId="0" borderId="5" xfId="0" applyFont="1" applyBorder="1" applyAlignment="1">
      <alignment horizontal="center" vertical="center"/>
    </xf>
    <xf numFmtId="0" fontId="1" fillId="0" borderId="9" xfId="0" applyFont="1" applyBorder="1" applyAlignment="1">
      <alignment horizontal="center" vertical="center"/>
    </xf>
    <xf numFmtId="0" fontId="1" fillId="0" borderId="18" xfId="0" applyFont="1" applyBorder="1" applyAlignment="1">
      <alignment horizontal="center" vertical="center"/>
    </xf>
    <xf numFmtId="0" fontId="1" fillId="0" borderId="19" xfId="0" applyFont="1" applyBorder="1" applyAlignment="1">
      <alignment horizontal="center" vertical="center"/>
    </xf>
    <xf numFmtId="0" fontId="1" fillId="6" borderId="3" xfId="0" applyFont="1" applyFill="1" applyBorder="1" applyAlignment="1">
      <alignment horizontal="center" vertical="center"/>
    </xf>
    <xf numFmtId="0" fontId="1" fillId="6" borderId="4" xfId="0" applyFont="1" applyFill="1" applyBorder="1" applyAlignment="1">
      <alignment horizontal="center" vertical="center"/>
    </xf>
    <xf numFmtId="0" fontId="1" fillId="6" borderId="17" xfId="0" applyFont="1" applyFill="1" applyBorder="1" applyAlignment="1">
      <alignment horizontal="center" vertical="center"/>
    </xf>
    <xf numFmtId="0" fontId="1" fillId="6" borderId="5" xfId="0" applyFont="1" applyFill="1" applyBorder="1" applyAlignment="1">
      <alignment horizontal="center" vertical="center"/>
    </xf>
    <xf numFmtId="0" fontId="1" fillId="6" borderId="0" xfId="0" applyFont="1" applyFill="1" applyBorder="1" applyAlignment="1">
      <alignment horizontal="center" vertical="center"/>
    </xf>
    <xf numFmtId="0" fontId="1" fillId="6" borderId="9" xfId="0" applyFont="1" applyFill="1" applyBorder="1" applyAlignment="1">
      <alignment horizontal="center" vertical="center"/>
    </xf>
    <xf numFmtId="0" fontId="1" fillId="6" borderId="18" xfId="0" applyFont="1" applyFill="1" applyBorder="1" applyAlignment="1">
      <alignment horizontal="center" vertical="center"/>
    </xf>
    <xf numFmtId="0" fontId="1" fillId="6" borderId="1" xfId="0" applyFont="1" applyFill="1" applyBorder="1" applyAlignment="1">
      <alignment horizontal="center" vertical="center"/>
    </xf>
    <xf numFmtId="0" fontId="1" fillId="6" borderId="19" xfId="0" applyFont="1" applyFill="1" applyBorder="1" applyAlignment="1">
      <alignment horizontal="center" vertical="center"/>
    </xf>
    <xf numFmtId="0" fontId="24" fillId="14" borderId="2" xfId="0" applyFont="1" applyFill="1" applyBorder="1" applyAlignment="1">
      <alignment horizontal="left" vertical="center" wrapText="1"/>
    </xf>
    <xf numFmtId="0" fontId="24" fillId="0" borderId="6" xfId="0" applyFont="1" applyFill="1" applyBorder="1" applyAlignment="1">
      <alignment horizontal="left" vertical="center"/>
    </xf>
    <xf numFmtId="49" fontId="1" fillId="0" borderId="2" xfId="0" applyNumberFormat="1" applyFont="1" applyFill="1" applyBorder="1" applyAlignment="1">
      <alignment horizontal="left" vertical="center" wrapText="1"/>
    </xf>
    <xf numFmtId="0" fontId="1" fillId="0" borderId="6" xfId="0" applyFont="1" applyFill="1" applyBorder="1" applyAlignment="1">
      <alignment horizontal="left" vertical="top"/>
    </xf>
    <xf numFmtId="0" fontId="1" fillId="0" borderId="7" xfId="0" applyFont="1" applyFill="1" applyBorder="1" applyAlignment="1">
      <alignment horizontal="left" vertical="top"/>
    </xf>
    <xf numFmtId="0" fontId="1" fillId="0" borderId="8" xfId="0" applyFont="1" applyFill="1" applyBorder="1" applyAlignment="1">
      <alignment horizontal="left" vertical="top"/>
    </xf>
    <xf numFmtId="0" fontId="1" fillId="0" borderId="6" xfId="0" applyFont="1" applyFill="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7" borderId="3" xfId="0" applyFont="1" applyFill="1" applyBorder="1" applyAlignment="1">
      <alignment horizontal="left" vertical="center" wrapText="1"/>
    </xf>
    <xf numFmtId="0" fontId="1" fillId="7" borderId="4" xfId="0" applyFont="1" applyFill="1" applyBorder="1" applyAlignment="1">
      <alignment horizontal="left" vertical="center" wrapText="1"/>
    </xf>
    <xf numFmtId="0" fontId="1" fillId="7" borderId="17" xfId="0" applyFont="1" applyFill="1" applyBorder="1" applyAlignment="1">
      <alignment horizontal="left" vertical="center" wrapText="1"/>
    </xf>
    <xf numFmtId="0" fontId="1" fillId="7" borderId="5" xfId="0" applyFont="1" applyFill="1" applyBorder="1" applyAlignment="1">
      <alignment horizontal="left" vertical="center" wrapText="1"/>
    </xf>
    <xf numFmtId="0" fontId="1" fillId="7" borderId="0" xfId="0" applyFont="1" applyFill="1" applyBorder="1" applyAlignment="1">
      <alignment horizontal="left" vertical="center" wrapText="1"/>
    </xf>
    <xf numFmtId="0" fontId="1" fillId="7" borderId="9" xfId="0" applyFont="1" applyFill="1" applyBorder="1" applyAlignment="1">
      <alignment horizontal="left" vertical="center" wrapText="1"/>
    </xf>
    <xf numFmtId="0" fontId="1" fillId="7" borderId="18" xfId="0" applyFont="1" applyFill="1" applyBorder="1" applyAlignment="1">
      <alignment horizontal="left" vertical="center" wrapText="1"/>
    </xf>
    <xf numFmtId="0" fontId="1" fillId="7" borderId="1" xfId="0" applyFont="1" applyFill="1" applyBorder="1" applyAlignment="1">
      <alignment horizontal="left" vertical="center" wrapText="1"/>
    </xf>
    <xf numFmtId="0" fontId="1" fillId="7" borderId="19" xfId="0" applyFont="1" applyFill="1" applyBorder="1" applyAlignment="1">
      <alignment horizontal="left" vertical="center" wrapText="1"/>
    </xf>
    <xf numFmtId="176" fontId="1" fillId="0" borderId="6" xfId="0" applyNumberFormat="1" applyFont="1" applyFill="1" applyBorder="1" applyAlignment="1">
      <alignment horizontal="left" vertical="center"/>
    </xf>
    <xf numFmtId="176" fontId="1" fillId="0" borderId="8" xfId="0" applyNumberFormat="1" applyFont="1" applyFill="1" applyBorder="1" applyAlignment="1">
      <alignment horizontal="left" vertical="center"/>
    </xf>
    <xf numFmtId="0" fontId="31" fillId="16" borderId="10" xfId="0" applyFont="1" applyFill="1" applyBorder="1" applyAlignment="1">
      <alignment horizontal="center" vertical="center"/>
    </xf>
    <xf numFmtId="0" fontId="31" fillId="16" borderId="11" xfId="0" applyFont="1" applyFill="1" applyBorder="1" applyAlignment="1">
      <alignment horizontal="center" vertical="center"/>
    </xf>
    <xf numFmtId="0" fontId="31" fillId="16" borderId="14" xfId="0" applyFont="1" applyFill="1" applyBorder="1" applyAlignment="1">
      <alignment horizontal="center" vertical="center"/>
    </xf>
    <xf numFmtId="0" fontId="31" fillId="16" borderId="12" xfId="0" applyFont="1" applyFill="1" applyBorder="1" applyAlignment="1">
      <alignment horizontal="center" vertical="center"/>
    </xf>
    <xf numFmtId="0" fontId="31" fillId="16" borderId="13" xfId="0" applyFont="1" applyFill="1" applyBorder="1" applyAlignment="1">
      <alignment horizontal="center" vertical="center"/>
    </xf>
    <xf numFmtId="0" fontId="31" fillId="16" borderId="15" xfId="0" applyFont="1" applyFill="1" applyBorder="1" applyAlignment="1">
      <alignment horizontal="center" vertical="center"/>
    </xf>
    <xf numFmtId="0" fontId="1" fillId="12" borderId="0" xfId="0" applyFont="1" applyFill="1" applyAlignment="1">
      <alignment horizontal="center" vertical="center" wrapText="1"/>
    </xf>
    <xf numFmtId="0" fontId="1" fillId="12" borderId="0" xfId="0" applyFont="1" applyFill="1" applyAlignment="1">
      <alignment horizontal="left" vertical="center" wrapText="1"/>
    </xf>
    <xf numFmtId="0" fontId="12" fillId="7" borderId="2" xfId="0" applyFont="1" applyFill="1" applyBorder="1" applyAlignment="1">
      <alignment horizontal="left" vertical="top" wrapText="1"/>
    </xf>
    <xf numFmtId="0" fontId="1" fillId="6" borderId="6" xfId="0" applyFont="1" applyFill="1" applyBorder="1" applyAlignment="1">
      <alignment vertical="center"/>
    </xf>
    <xf numFmtId="0" fontId="1" fillId="6" borderId="7" xfId="0" applyFont="1" applyFill="1" applyBorder="1" applyAlignment="1">
      <alignment vertical="center"/>
    </xf>
    <xf numFmtId="0" fontId="1" fillId="6" borderId="8" xfId="0" applyFont="1" applyFill="1" applyBorder="1" applyAlignment="1">
      <alignment vertical="center"/>
    </xf>
  </cellXfs>
  <cellStyles count="3">
    <cellStyle name="常规" xfId="0" builtinId="0"/>
    <cellStyle name="常规 2" xfId="1" xr:uid="{00000000-0005-0000-0000-000031000000}"/>
    <cellStyle name="常规 3" xfId="2" xr:uid="{00000000-0005-0000-0000-000032000000}"/>
  </cellStyles>
  <dxfs count="12">
    <dxf>
      <fill>
        <patternFill patternType="solid">
          <bgColor rgb="FF92D050"/>
        </patternFill>
      </fill>
    </dxf>
    <dxf>
      <fill>
        <patternFill patternType="solid">
          <bgColor rgb="FFFF0000"/>
        </patternFill>
      </fill>
    </dxf>
    <dxf>
      <fill>
        <patternFill patternType="solid">
          <bgColor rgb="FF92D050"/>
        </patternFill>
      </fill>
    </dxf>
    <dxf>
      <fill>
        <patternFill patternType="solid">
          <bgColor rgb="FFFF0000"/>
        </patternFill>
      </fill>
    </dxf>
    <dxf>
      <fill>
        <patternFill patternType="solid">
          <bgColor rgb="FF92D050"/>
        </patternFill>
      </fill>
    </dxf>
    <dxf>
      <fill>
        <patternFill patternType="solid">
          <bgColor rgb="FFFF0000"/>
        </patternFill>
      </fill>
    </dxf>
    <dxf>
      <fill>
        <patternFill patternType="solid">
          <bgColor rgb="FF92D050"/>
        </patternFill>
      </fill>
    </dxf>
    <dxf>
      <fill>
        <patternFill patternType="solid">
          <bgColor rgb="FFFF0000"/>
        </patternFill>
      </fill>
    </dxf>
    <dxf>
      <fill>
        <patternFill patternType="solid">
          <bgColor rgb="FF92D050"/>
        </patternFill>
      </fill>
    </dxf>
    <dxf>
      <fill>
        <patternFill patternType="solid">
          <bgColor rgb="FFFF0000"/>
        </patternFill>
      </fill>
    </dxf>
    <dxf>
      <fill>
        <patternFill patternType="solid">
          <bgColor rgb="FF92D050"/>
        </patternFill>
      </fill>
    </dxf>
    <dxf>
      <fill>
        <patternFill patternType="solid">
          <bgColor rgb="FFFF0000"/>
        </patternFill>
      </fill>
    </dxf>
  </dxfs>
  <tableStyles count="0" defaultTableStyle="TableStyleMedium2" defaultPivotStyle="PivotStyleLight16"/>
  <colors>
    <mruColors>
      <color rgb="FFFFFFCC"/>
      <color rgb="FF000000"/>
      <color rgb="FFFF0000"/>
      <color rgb="FF20B29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359836</xdr:colOff>
      <xdr:row>13</xdr:row>
      <xdr:rowOff>52915</xdr:rowOff>
    </xdr:from>
    <xdr:to>
      <xdr:col>0</xdr:col>
      <xdr:colOff>522417</xdr:colOff>
      <xdr:row>13</xdr:row>
      <xdr:rowOff>196915</xdr:rowOff>
    </xdr:to>
    <xdr:pic>
      <xdr:nvPicPr>
        <xdr:cNvPr id="4" name="图片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1"/>
        <a:stretch>
          <a:fillRect/>
        </a:stretch>
      </xdr:blipFill>
      <xdr:spPr>
        <a:xfrm>
          <a:off x="359410" y="3201035"/>
          <a:ext cx="162560" cy="144145"/>
        </a:xfrm>
        <a:prstGeom prst="rect">
          <a:avLst/>
        </a:prstGeom>
      </xdr:spPr>
    </xdr:pic>
    <xdr:clientData/>
  </xdr:twoCellAnchor>
  <xdr:twoCellAnchor editAs="oneCell">
    <xdr:from>
      <xdr:col>7</xdr:col>
      <xdr:colOff>5294</xdr:colOff>
      <xdr:row>13</xdr:row>
      <xdr:rowOff>52915</xdr:rowOff>
    </xdr:from>
    <xdr:to>
      <xdr:col>7</xdr:col>
      <xdr:colOff>167875</xdr:colOff>
      <xdr:row>13</xdr:row>
      <xdr:rowOff>196915</xdr:rowOff>
    </xdr:to>
    <xdr:pic>
      <xdr:nvPicPr>
        <xdr:cNvPr id="6" name="图片 5">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1"/>
        <a:stretch>
          <a:fillRect/>
        </a:stretch>
      </xdr:blipFill>
      <xdr:spPr>
        <a:xfrm>
          <a:off x="7272655" y="3201035"/>
          <a:ext cx="162560" cy="144145"/>
        </a:xfrm>
        <a:prstGeom prst="rect">
          <a:avLst/>
        </a:prstGeom>
      </xdr:spPr>
    </xdr:pic>
    <xdr:clientData/>
  </xdr:twoCellAnchor>
  <xdr:oneCellAnchor>
    <xdr:from>
      <xdr:col>1</xdr:col>
      <xdr:colOff>5295</xdr:colOff>
      <xdr:row>27</xdr:row>
      <xdr:rowOff>52915</xdr:rowOff>
    </xdr:from>
    <xdr:ext cx="162581" cy="144000"/>
    <xdr:pic>
      <xdr:nvPicPr>
        <xdr:cNvPr id="7" name="图片 6">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1"/>
        <a:stretch>
          <a:fillRect/>
        </a:stretch>
      </xdr:blipFill>
      <xdr:spPr>
        <a:xfrm>
          <a:off x="1043305" y="6401435"/>
          <a:ext cx="162560" cy="144145"/>
        </a:xfrm>
        <a:prstGeom prst="rect">
          <a:avLst/>
        </a:prstGeom>
      </xdr:spPr>
    </xdr:pic>
    <xdr:clientData/>
  </xdr:oneCellAnchor>
  <xdr:oneCellAnchor>
    <xdr:from>
      <xdr:col>7</xdr:col>
      <xdr:colOff>5294</xdr:colOff>
      <xdr:row>14</xdr:row>
      <xdr:rowOff>52915</xdr:rowOff>
    </xdr:from>
    <xdr:ext cx="162581" cy="144000"/>
    <xdr:pic>
      <xdr:nvPicPr>
        <xdr:cNvPr id="5" name="图片 4">
          <a:extLst>
            <a:ext uri="{FF2B5EF4-FFF2-40B4-BE49-F238E27FC236}">
              <a16:creationId xmlns:a16="http://schemas.microsoft.com/office/drawing/2014/main" id="{E10B2773-C1E7-4CAB-8BCE-50E782C6888A}"/>
            </a:ext>
          </a:extLst>
        </xdr:cNvPr>
        <xdr:cNvPicPr>
          <a:picLocks noChangeAspect="1"/>
        </xdr:cNvPicPr>
      </xdr:nvPicPr>
      <xdr:blipFill>
        <a:blip xmlns:r="http://schemas.openxmlformats.org/officeDocument/2006/relationships" r:embed="rId1"/>
        <a:stretch>
          <a:fillRect/>
        </a:stretch>
      </xdr:blipFill>
      <xdr:spPr>
        <a:xfrm>
          <a:off x="7265461" y="3249082"/>
          <a:ext cx="162581" cy="144000"/>
        </a:xfrm>
        <a:prstGeom prst="rect">
          <a:avLst/>
        </a:prstGeom>
      </xdr:spPr>
    </xdr:pic>
    <xdr:clientData/>
  </xdr:oneCellAnchor>
  <xdr:twoCellAnchor editAs="oneCell">
    <xdr:from>
      <xdr:col>12</xdr:col>
      <xdr:colOff>169333</xdr:colOff>
      <xdr:row>17</xdr:row>
      <xdr:rowOff>190506</xdr:rowOff>
    </xdr:from>
    <xdr:to>
      <xdr:col>15</xdr:col>
      <xdr:colOff>268443</xdr:colOff>
      <xdr:row>20</xdr:row>
      <xdr:rowOff>193592</xdr:rowOff>
    </xdr:to>
    <xdr:pic>
      <xdr:nvPicPr>
        <xdr:cNvPr id="8" name="图片 7">
          <a:extLst>
            <a:ext uri="{FF2B5EF4-FFF2-40B4-BE49-F238E27FC236}">
              <a16:creationId xmlns:a16="http://schemas.microsoft.com/office/drawing/2014/main" id="{E9B88C3D-75FA-408A-B06D-B4567BE70E3E}"/>
            </a:ext>
          </a:extLst>
        </xdr:cNvPr>
        <xdr:cNvPicPr>
          <a:picLocks noChangeAspect="1"/>
        </xdr:cNvPicPr>
      </xdr:nvPicPr>
      <xdr:blipFill>
        <a:blip xmlns:r="http://schemas.openxmlformats.org/officeDocument/2006/relationships" r:embed="rId2"/>
        <a:stretch>
          <a:fillRect/>
        </a:stretch>
      </xdr:blipFill>
      <xdr:spPr>
        <a:xfrm>
          <a:off x="12022666" y="4318006"/>
          <a:ext cx="2988360" cy="701586"/>
        </a:xfrm>
        <a:prstGeom prst="rect">
          <a:avLst/>
        </a:prstGeom>
      </xdr:spPr>
    </xdr:pic>
    <xdr:clientData/>
  </xdr:twoCellAnchor>
  <xdr:twoCellAnchor editAs="oneCell">
    <xdr:from>
      <xdr:col>12</xdr:col>
      <xdr:colOff>190500</xdr:colOff>
      <xdr:row>20</xdr:row>
      <xdr:rowOff>179923</xdr:rowOff>
    </xdr:from>
    <xdr:to>
      <xdr:col>15</xdr:col>
      <xdr:colOff>241991</xdr:colOff>
      <xdr:row>21</xdr:row>
      <xdr:rowOff>171428</xdr:rowOff>
    </xdr:to>
    <xdr:pic>
      <xdr:nvPicPr>
        <xdr:cNvPr id="9" name="图片 8">
          <a:extLst>
            <a:ext uri="{FF2B5EF4-FFF2-40B4-BE49-F238E27FC236}">
              <a16:creationId xmlns:a16="http://schemas.microsoft.com/office/drawing/2014/main" id="{50E4D017-43B0-4C46-BE25-DBDC66CAF18A}"/>
            </a:ext>
          </a:extLst>
        </xdr:cNvPr>
        <xdr:cNvPicPr>
          <a:picLocks noChangeAspect="1"/>
        </xdr:cNvPicPr>
      </xdr:nvPicPr>
      <xdr:blipFill>
        <a:blip xmlns:r="http://schemas.openxmlformats.org/officeDocument/2006/relationships" r:embed="rId3"/>
        <a:stretch>
          <a:fillRect/>
        </a:stretch>
      </xdr:blipFill>
      <xdr:spPr>
        <a:xfrm>
          <a:off x="12043833" y="5005923"/>
          <a:ext cx="2940741" cy="22433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13</xdr:col>
      <xdr:colOff>370416</xdr:colOff>
      <xdr:row>175</xdr:row>
      <xdr:rowOff>47626</xdr:rowOff>
    </xdr:from>
    <xdr:to>
      <xdr:col>13</xdr:col>
      <xdr:colOff>532997</xdr:colOff>
      <xdr:row>175</xdr:row>
      <xdr:rowOff>191626</xdr:rowOff>
    </xdr:to>
    <xdr:pic>
      <xdr:nvPicPr>
        <xdr:cNvPr id="2" name="图片 5">
          <a:extLst>
            <a:ext uri="{FF2B5EF4-FFF2-40B4-BE49-F238E27FC236}">
              <a16:creationId xmlns:a16="http://schemas.microsoft.com/office/drawing/2014/main" id="{E6FB39C6-763C-498A-91B2-7C6FA2C0A0AF}"/>
            </a:ext>
          </a:extLst>
        </xdr:cNvPr>
        <xdr:cNvPicPr>
          <a:picLocks noChangeAspect="1"/>
        </xdr:cNvPicPr>
      </xdr:nvPicPr>
      <xdr:blipFill>
        <a:blip xmlns:r="http://schemas.openxmlformats.org/officeDocument/2006/relationships" r:embed="rId1"/>
        <a:stretch>
          <a:fillRect/>
        </a:stretch>
      </xdr:blipFill>
      <xdr:spPr>
        <a:xfrm>
          <a:off x="12107333" y="37057543"/>
          <a:ext cx="162581" cy="1440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pageSetUpPr fitToPage="1"/>
  </sheetPr>
  <dimension ref="A1:Y30"/>
  <sheetViews>
    <sheetView showGridLines="0" zoomScale="90" zoomScaleNormal="90" workbookViewId="0"/>
  </sheetViews>
  <sheetFormatPr defaultColWidth="8.875" defaultRowHeight="16.5"/>
  <cols>
    <col min="1" max="1" width="12.625" style="2" customWidth="1"/>
    <col min="2" max="2" width="11.75" style="2" customWidth="1"/>
    <col min="3" max="5" width="12.625" style="2" customWidth="1"/>
    <col min="6" max="6" width="18.125" style="2" bestFit="1" customWidth="1"/>
    <col min="7" max="7" width="25" style="2" customWidth="1"/>
    <col min="8" max="14" width="12.625" style="2" customWidth="1"/>
    <col min="15" max="16384" width="8.875" style="2"/>
  </cols>
  <sheetData>
    <row r="1" spans="1:14" s="1" customFormat="1" ht="24.95" customHeight="1">
      <c r="A1" s="78" t="str">
        <f>L2</f>
        <v>仓库结算单/列表页</v>
      </c>
      <c r="B1" s="79"/>
      <c r="C1" s="79"/>
      <c r="D1" s="79"/>
      <c r="E1" s="79"/>
      <c r="F1" s="79"/>
      <c r="G1" s="79"/>
      <c r="H1" s="79"/>
      <c r="K1" s="14" t="s">
        <v>0</v>
      </c>
      <c r="L1" s="42" t="s">
        <v>1</v>
      </c>
      <c r="M1" s="41"/>
      <c r="N1" s="45"/>
    </row>
    <row r="2" spans="1:14" s="1" customFormat="1" ht="24.95" customHeight="1">
      <c r="A2" s="80" t="str">
        <f>L1</f>
        <v>主页/仓库管理/仓库结算单</v>
      </c>
      <c r="B2" s="79"/>
      <c r="C2" s="79"/>
      <c r="D2" s="79"/>
      <c r="E2" s="79"/>
      <c r="F2" s="79"/>
      <c r="G2" s="79"/>
      <c r="H2" s="79"/>
      <c r="K2" s="14" t="s">
        <v>2</v>
      </c>
      <c r="L2" s="15" t="s">
        <v>3</v>
      </c>
      <c r="M2" s="16"/>
      <c r="N2" s="17"/>
    </row>
    <row r="3" spans="1:14" ht="18" customHeight="1">
      <c r="L3" s="88"/>
      <c r="M3" s="89"/>
      <c r="N3" s="89"/>
    </row>
    <row r="4" spans="1:14" s="77" customFormat="1" ht="18" customHeight="1">
      <c r="A4" s="2" t="s">
        <v>4</v>
      </c>
      <c r="B4" s="272" t="s">
        <v>231</v>
      </c>
      <c r="C4" s="273"/>
      <c r="D4" s="81" t="s">
        <v>5</v>
      </c>
      <c r="E4" s="219"/>
      <c r="F4" s="19" t="s">
        <v>6</v>
      </c>
      <c r="G4" s="36"/>
      <c r="H4" s="36"/>
      <c r="I4" s="90"/>
      <c r="J4" s="90"/>
      <c r="K4" s="90"/>
      <c r="L4" s="91"/>
      <c r="M4" s="92"/>
      <c r="N4" s="92"/>
    </row>
    <row r="5" spans="1:14" s="77" customFormat="1" ht="18" customHeight="1">
      <c r="C5" s="36"/>
      <c r="D5" s="36"/>
      <c r="E5" s="36"/>
      <c r="F5" s="36"/>
      <c r="G5" s="36"/>
      <c r="H5" s="36"/>
      <c r="I5" s="90"/>
      <c r="J5" s="90"/>
      <c r="K5" s="90"/>
      <c r="L5" s="91"/>
      <c r="M5" s="92"/>
      <c r="N5" s="92"/>
    </row>
    <row r="6" spans="1:14" s="77" customFormat="1" ht="18" customHeight="1">
      <c r="A6" s="280" t="s">
        <v>230</v>
      </c>
      <c r="B6" s="281"/>
      <c r="C6" s="281"/>
      <c r="D6" s="281"/>
      <c r="E6" s="281"/>
      <c r="F6" s="281"/>
      <c r="G6" s="281"/>
      <c r="H6" s="281"/>
      <c r="I6" s="281"/>
      <c r="J6" s="281"/>
      <c r="K6" s="281"/>
      <c r="L6" s="281"/>
      <c r="M6" s="281"/>
      <c r="N6" s="281"/>
    </row>
    <row r="7" spans="1:14" s="77" customFormat="1" ht="18" customHeight="1">
      <c r="A7" s="281"/>
      <c r="B7" s="281"/>
      <c r="C7" s="281"/>
      <c r="D7" s="281"/>
      <c r="E7" s="281"/>
      <c r="F7" s="281"/>
      <c r="G7" s="281"/>
      <c r="H7" s="281"/>
      <c r="I7" s="281"/>
      <c r="J7" s="281"/>
      <c r="K7" s="281"/>
      <c r="L7" s="281"/>
      <c r="M7" s="281"/>
      <c r="N7" s="281"/>
    </row>
    <row r="8" spans="1:14" s="77" customFormat="1" ht="18" customHeight="1">
      <c r="A8" s="281"/>
      <c r="B8" s="281"/>
      <c r="C8" s="281"/>
      <c r="D8" s="281"/>
      <c r="E8" s="281"/>
      <c r="F8" s="281"/>
      <c r="G8" s="281"/>
      <c r="H8" s="281"/>
      <c r="I8" s="281"/>
      <c r="J8" s="281"/>
      <c r="K8" s="281"/>
      <c r="L8" s="281"/>
      <c r="M8" s="281"/>
      <c r="N8" s="281"/>
    </row>
    <row r="9" spans="1:14" s="77" customFormat="1" ht="18" customHeight="1">
      <c r="A9" s="281"/>
      <c r="B9" s="281"/>
      <c r="C9" s="281"/>
      <c r="D9" s="281"/>
      <c r="E9" s="281"/>
      <c r="F9" s="281"/>
      <c r="G9" s="281"/>
      <c r="H9" s="281"/>
      <c r="I9" s="281"/>
      <c r="J9" s="281"/>
      <c r="K9" s="281"/>
      <c r="L9" s="281"/>
      <c r="M9" s="281"/>
      <c r="N9" s="281"/>
    </row>
    <row r="10" spans="1:14" s="77" customFormat="1" ht="18" customHeight="1">
      <c r="A10" s="281"/>
      <c r="B10" s="281"/>
      <c r="C10" s="281"/>
      <c r="D10" s="281"/>
      <c r="E10" s="281"/>
      <c r="F10" s="281"/>
      <c r="G10" s="281"/>
      <c r="H10" s="281"/>
      <c r="I10" s="281"/>
      <c r="J10" s="281"/>
      <c r="K10" s="281"/>
      <c r="L10" s="281"/>
      <c r="M10" s="281"/>
      <c r="N10" s="281"/>
    </row>
    <row r="11" spans="1:14" s="77" customFormat="1" ht="18" customHeight="1">
      <c r="A11" s="281"/>
      <c r="B11" s="281"/>
      <c r="C11" s="281"/>
      <c r="D11" s="281"/>
      <c r="E11" s="281"/>
      <c r="F11" s="281"/>
      <c r="G11" s="281"/>
      <c r="H11" s="281"/>
      <c r="I11" s="281"/>
      <c r="J11" s="281"/>
      <c r="K11" s="281"/>
      <c r="L11" s="281"/>
      <c r="M11" s="281"/>
      <c r="N11" s="281"/>
    </row>
    <row r="12" spans="1:14" s="77" customFormat="1" ht="18" customHeight="1">
      <c r="A12" s="281"/>
      <c r="B12" s="281"/>
      <c r="C12" s="281"/>
      <c r="D12" s="281"/>
      <c r="E12" s="281"/>
      <c r="F12" s="281"/>
      <c r="G12" s="281"/>
      <c r="H12" s="281"/>
      <c r="I12" s="281"/>
      <c r="J12" s="281"/>
      <c r="K12" s="281"/>
      <c r="L12" s="281"/>
      <c r="M12" s="281"/>
      <c r="N12" s="281"/>
    </row>
    <row r="13" spans="1:14" s="77" customFormat="1" ht="18" customHeight="1">
      <c r="A13" s="281"/>
      <c r="B13" s="281"/>
      <c r="C13" s="281"/>
      <c r="D13" s="281"/>
      <c r="E13" s="281"/>
      <c r="F13" s="281"/>
      <c r="G13" s="281"/>
      <c r="H13" s="281"/>
      <c r="I13" s="281"/>
      <c r="J13" s="281"/>
      <c r="K13" s="281"/>
      <c r="L13" s="281"/>
      <c r="M13" s="281"/>
      <c r="N13" s="281"/>
    </row>
    <row r="14" spans="1:14" s="77" customFormat="1" ht="18" customHeight="1">
      <c r="A14" s="281"/>
      <c r="B14" s="281"/>
      <c r="C14" s="281"/>
      <c r="D14" s="281"/>
      <c r="E14" s="281"/>
      <c r="F14" s="281"/>
      <c r="G14" s="281"/>
      <c r="H14" s="281"/>
      <c r="I14" s="281"/>
      <c r="J14" s="281"/>
      <c r="K14" s="281"/>
      <c r="L14" s="281"/>
      <c r="M14" s="281"/>
      <c r="N14" s="281"/>
    </row>
    <row r="15" spans="1:14" s="77" customFormat="1" ht="18" customHeight="1">
      <c r="C15" s="36"/>
      <c r="D15" s="36"/>
      <c r="E15" s="36"/>
      <c r="F15" s="36"/>
      <c r="G15" s="36"/>
      <c r="H15" s="36"/>
      <c r="I15" s="90"/>
      <c r="J15" s="90"/>
      <c r="K15" s="90"/>
      <c r="L15" s="91"/>
      <c r="M15" s="92"/>
      <c r="N15" s="92"/>
    </row>
    <row r="16" spans="1:14" ht="18" customHeight="1">
      <c r="A16" s="82"/>
      <c r="B16" s="82"/>
      <c r="C16" s="82"/>
      <c r="D16" s="82"/>
      <c r="E16" s="82"/>
      <c r="F16" s="82"/>
      <c r="G16" s="82"/>
      <c r="H16" s="82"/>
      <c r="I16" s="82"/>
      <c r="J16" s="82"/>
      <c r="K16" s="82"/>
      <c r="L16" s="82"/>
      <c r="M16" s="19" t="s">
        <v>7</v>
      </c>
      <c r="N16" s="19" t="s">
        <v>8</v>
      </c>
    </row>
    <row r="17" spans="1:25" ht="18" customHeight="1"/>
    <row r="18" spans="1:25" ht="18" customHeight="1">
      <c r="A18" s="11" t="s">
        <v>9</v>
      </c>
      <c r="B18" s="83" t="s">
        <v>184</v>
      </c>
      <c r="C18" s="11" t="s">
        <v>10</v>
      </c>
      <c r="D18" s="11" t="s">
        <v>11</v>
      </c>
      <c r="E18" s="194" t="s">
        <v>12</v>
      </c>
      <c r="F18" s="31" t="s">
        <v>233</v>
      </c>
      <c r="G18" s="31" t="s">
        <v>13</v>
      </c>
      <c r="H18" s="31" t="s">
        <v>186</v>
      </c>
      <c r="I18" s="33"/>
      <c r="J18" s="26" t="s">
        <v>14</v>
      </c>
      <c r="K18" s="26" t="s">
        <v>15</v>
      </c>
      <c r="L18" s="11" t="s">
        <v>16</v>
      </c>
      <c r="M18" s="11" t="s">
        <v>17</v>
      </c>
      <c r="N18" s="26" t="s">
        <v>18</v>
      </c>
    </row>
    <row r="19" spans="1:25" ht="18" customHeight="1">
      <c r="A19" s="12" t="s">
        <v>183</v>
      </c>
      <c r="B19" s="12">
        <v>1</v>
      </c>
      <c r="C19" s="12" t="s">
        <v>185</v>
      </c>
      <c r="D19" s="12" t="s">
        <v>19</v>
      </c>
      <c r="E19" s="164"/>
      <c r="F19" s="84" t="s">
        <v>234</v>
      </c>
      <c r="G19" s="84" t="s">
        <v>232</v>
      </c>
      <c r="H19" s="84" t="s">
        <v>187</v>
      </c>
      <c r="I19" s="195"/>
      <c r="J19" s="93">
        <v>43853</v>
      </c>
      <c r="K19" s="190">
        <v>43853</v>
      </c>
      <c r="L19" s="188">
        <f>常规!I18</f>
        <v>800</v>
      </c>
      <c r="M19" s="12" t="s">
        <v>20</v>
      </c>
      <c r="N19" s="189">
        <v>43853</v>
      </c>
    </row>
    <row r="20" spans="1:25" ht="18" customHeight="1">
      <c r="A20" s="27"/>
      <c r="B20" s="13"/>
      <c r="C20" s="13"/>
      <c r="D20" s="13"/>
      <c r="E20" s="34"/>
      <c r="F20" s="223"/>
      <c r="G20" s="85"/>
      <c r="H20" s="114"/>
      <c r="I20" s="195"/>
      <c r="J20" s="93"/>
      <c r="K20" s="28"/>
      <c r="L20" s="13"/>
      <c r="M20" s="94"/>
      <c r="N20" s="94"/>
    </row>
    <row r="21" spans="1:25" ht="18" customHeight="1"/>
    <row r="22" spans="1:25" ht="18" customHeight="1">
      <c r="A22" s="280" t="s">
        <v>21</v>
      </c>
      <c r="B22" s="282"/>
      <c r="C22" s="282"/>
      <c r="D22" s="282"/>
      <c r="E22" s="282"/>
      <c r="F22" s="282"/>
      <c r="G22" s="282"/>
      <c r="H22" s="282"/>
      <c r="I22" s="282"/>
      <c r="J22" s="282"/>
      <c r="K22" s="282"/>
      <c r="L22" s="282"/>
      <c r="M22" s="282"/>
      <c r="N22" s="282"/>
      <c r="P22"/>
      <c r="Q22"/>
      <c r="R22"/>
      <c r="S22"/>
      <c r="T22"/>
      <c r="U22"/>
      <c r="V22"/>
      <c r="W22"/>
      <c r="X22"/>
      <c r="Y22"/>
    </row>
    <row r="23" spans="1:25" ht="18" customHeight="1">
      <c r="A23" s="282"/>
      <c r="B23" s="282"/>
      <c r="C23" s="282"/>
      <c r="D23" s="282"/>
      <c r="E23" s="282"/>
      <c r="F23" s="282"/>
      <c r="G23" s="282"/>
      <c r="H23" s="282"/>
      <c r="I23" s="282"/>
      <c r="J23" s="282"/>
      <c r="K23" s="282"/>
      <c r="L23" s="282"/>
      <c r="M23" s="282"/>
      <c r="N23" s="282"/>
    </row>
    <row r="24" spans="1:25" ht="18" customHeight="1">
      <c r="A24" s="282"/>
      <c r="B24" s="282"/>
      <c r="C24" s="282"/>
      <c r="D24" s="282"/>
      <c r="E24" s="282"/>
      <c r="F24" s="282"/>
      <c r="G24" s="282"/>
      <c r="H24" s="282"/>
      <c r="I24" s="282"/>
      <c r="J24" s="282"/>
      <c r="K24" s="282"/>
      <c r="L24" s="282"/>
      <c r="M24" s="282"/>
      <c r="N24" s="282"/>
    </row>
    <row r="25" spans="1:25" ht="18" customHeight="1">
      <c r="A25" s="282"/>
      <c r="B25" s="282"/>
      <c r="C25" s="282"/>
      <c r="D25" s="282"/>
      <c r="E25" s="282"/>
      <c r="F25" s="282"/>
      <c r="G25" s="282"/>
      <c r="H25" s="282"/>
      <c r="I25" s="282"/>
      <c r="J25" s="282"/>
      <c r="K25" s="282"/>
      <c r="L25" s="282"/>
      <c r="M25" s="282"/>
      <c r="N25" s="282"/>
    </row>
    <row r="27" spans="1:25">
      <c r="A27" s="86" t="s">
        <v>220</v>
      </c>
    </row>
    <row r="28" spans="1:25" s="35" customFormat="1" ht="18" customHeight="1">
      <c r="A28" s="25" t="s">
        <v>22</v>
      </c>
      <c r="B28" s="40" t="s">
        <v>23</v>
      </c>
      <c r="C28" s="25" t="s">
        <v>24</v>
      </c>
      <c r="D28" s="25" t="s">
        <v>25</v>
      </c>
      <c r="E28" s="25" t="s">
        <v>26</v>
      </c>
      <c r="F28" s="25" t="s">
        <v>27</v>
      </c>
      <c r="G28" s="274" t="s">
        <v>28</v>
      </c>
      <c r="H28" s="275"/>
      <c r="I28" s="275"/>
      <c r="J28" s="275"/>
      <c r="K28" s="275"/>
      <c r="L28" s="275"/>
      <c r="M28" s="275"/>
      <c r="N28" s="276"/>
    </row>
    <row r="29" spans="1:25" s="35" customFormat="1" ht="18" customHeight="1">
      <c r="A29" s="102">
        <v>1</v>
      </c>
      <c r="B29" s="191" t="s">
        <v>29</v>
      </c>
      <c r="C29" s="190">
        <v>43853</v>
      </c>
      <c r="D29" s="192">
        <f>金税发票!F10</f>
        <v>10000</v>
      </c>
      <c r="E29" s="193">
        <v>0.1</v>
      </c>
      <c r="F29" s="192">
        <f>金税发票!H10</f>
        <v>1000</v>
      </c>
      <c r="G29" s="277"/>
      <c r="H29" s="278"/>
      <c r="I29" s="278"/>
      <c r="J29" s="278"/>
      <c r="K29" s="278"/>
      <c r="L29" s="278"/>
      <c r="M29" s="278"/>
      <c r="N29" s="279"/>
    </row>
    <row r="30" spans="1:25" ht="18" customHeight="1"/>
  </sheetData>
  <mergeCells count="5">
    <mergeCell ref="B4:C4"/>
    <mergeCell ref="G28:N28"/>
    <mergeCell ref="G29:N29"/>
    <mergeCell ref="A6:N14"/>
    <mergeCell ref="A22:N25"/>
  </mergeCells>
  <phoneticPr fontId="23" type="noConversion"/>
  <dataValidations count="1">
    <dataValidation type="list" allowBlank="1" showInputMessage="1" showErrorMessage="1" sqref="B4" xr:uid="{00000000-0002-0000-0000-000000000000}">
      <formula1>"准备中的仓库结算单,处理中的仓库结算单,已完成的仓库结算单,所有仓库结算单"</formula1>
    </dataValidation>
  </dataValidations>
  <pageMargins left="0.25" right="0.25" top="0.21" bottom="0.19" header="0.2" footer="0.18"/>
  <pageSetup paperSize="9" scale="54" fitToHeight="0"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pageSetUpPr fitToPage="1"/>
  </sheetPr>
  <dimension ref="A1:T106"/>
  <sheetViews>
    <sheetView showGridLines="0" topLeftCell="A22" zoomScale="90" zoomScaleNormal="90" workbookViewId="0">
      <selection activeCell="A34" sqref="A34:F55"/>
    </sheetView>
  </sheetViews>
  <sheetFormatPr defaultColWidth="8.875" defaultRowHeight="16.5"/>
  <cols>
    <col min="1" max="11" width="13.625" style="2" customWidth="1"/>
    <col min="12" max="12" width="5.875" style="2" customWidth="1"/>
    <col min="13" max="20" width="12.625" style="2" customWidth="1"/>
    <col min="21" max="16384" width="8.875" style="2"/>
  </cols>
  <sheetData>
    <row r="1" spans="1:20" s="1" customFormat="1" ht="24.95" customHeight="1">
      <c r="A1" s="296" t="str">
        <f>I2</f>
        <v>仓库结算单/内容页/常规</v>
      </c>
      <c r="B1" s="296"/>
      <c r="C1" s="296"/>
      <c r="D1" s="296"/>
      <c r="H1" s="14" t="s">
        <v>0</v>
      </c>
      <c r="I1" s="292" t="str">
        <f>列表页!$L$1</f>
        <v>主页/仓库管理/仓库结算单</v>
      </c>
      <c r="J1" s="293"/>
      <c r="K1" s="294"/>
    </row>
    <row r="2" spans="1:20" s="1" customFormat="1" ht="24.95" customHeight="1">
      <c r="A2" s="296"/>
      <c r="B2" s="296"/>
      <c r="C2" s="296"/>
      <c r="D2" s="296"/>
      <c r="H2" s="14" t="s">
        <v>2</v>
      </c>
      <c r="I2" s="15" t="s">
        <v>30</v>
      </c>
      <c r="J2" s="16"/>
      <c r="K2" s="17"/>
    </row>
    <row r="3" spans="1:20" ht="18" customHeight="1"/>
    <row r="4" spans="1:20" ht="18" customHeight="1">
      <c r="A4" s="4"/>
      <c r="B4" s="4"/>
      <c r="C4" s="4"/>
      <c r="D4" s="4"/>
      <c r="E4" s="4"/>
      <c r="F4" s="4"/>
      <c r="G4" s="4"/>
      <c r="H4" s="18" t="s">
        <v>31</v>
      </c>
      <c r="I4" s="18" t="s">
        <v>32</v>
      </c>
      <c r="J4" s="19" t="s">
        <v>33</v>
      </c>
      <c r="K4" s="19" t="s">
        <v>34</v>
      </c>
      <c r="M4" s="283" t="s">
        <v>303</v>
      </c>
      <c r="N4" s="284"/>
      <c r="O4" s="284"/>
      <c r="P4" s="284"/>
      <c r="Q4" s="284"/>
      <c r="R4" s="284"/>
      <c r="S4" s="284"/>
      <c r="T4" s="285"/>
    </row>
    <row r="5" spans="1:20" ht="18" customHeight="1">
      <c r="M5" s="286"/>
      <c r="N5" s="287"/>
      <c r="O5" s="287"/>
      <c r="P5" s="287"/>
      <c r="Q5" s="287"/>
      <c r="R5" s="287"/>
      <c r="S5" s="287"/>
      <c r="T5" s="288"/>
    </row>
    <row r="6" spans="1:20" ht="18" customHeight="1">
      <c r="A6" s="7" t="s">
        <v>35</v>
      </c>
      <c r="B6" s="5" t="s">
        <v>36</v>
      </c>
      <c r="C6" s="5" t="s">
        <v>37</v>
      </c>
      <c r="D6" s="6" t="s">
        <v>38</v>
      </c>
      <c r="E6" s="5" t="s">
        <v>39</v>
      </c>
      <c r="F6" s="5" t="s">
        <v>40</v>
      </c>
      <c r="M6" s="286"/>
      <c r="N6" s="287"/>
      <c r="O6" s="287"/>
      <c r="P6" s="287"/>
      <c r="Q6" s="287"/>
      <c r="R6" s="287"/>
      <c r="S6" s="287"/>
      <c r="T6" s="288"/>
    </row>
    <row r="7" spans="1:20" ht="18" customHeight="1">
      <c r="A7" s="21" t="s">
        <v>41</v>
      </c>
      <c r="G7" s="46" t="s">
        <v>42</v>
      </c>
      <c r="M7" s="286"/>
      <c r="N7" s="287"/>
      <c r="O7" s="287"/>
      <c r="P7" s="287"/>
      <c r="Q7" s="287"/>
      <c r="R7" s="287"/>
      <c r="S7" s="287"/>
      <c r="T7" s="288"/>
    </row>
    <row r="8" spans="1:20" ht="18" customHeight="1">
      <c r="A8" s="35" t="s">
        <v>45</v>
      </c>
      <c r="C8" s="211" t="s">
        <v>46</v>
      </c>
      <c r="D8" s="212"/>
      <c r="E8" s="213"/>
      <c r="G8" s="23" t="s">
        <v>236</v>
      </c>
      <c r="I8" s="65" t="s">
        <v>237</v>
      </c>
      <c r="J8" s="66"/>
      <c r="K8" s="67"/>
      <c r="M8" s="286"/>
      <c r="N8" s="287"/>
      <c r="O8" s="287"/>
      <c r="P8" s="287"/>
      <c r="Q8" s="287"/>
      <c r="R8" s="287"/>
      <c r="S8" s="287"/>
      <c r="T8" s="288"/>
    </row>
    <row r="9" spans="1:20" ht="18" customHeight="1">
      <c r="A9" s="35" t="s">
        <v>221</v>
      </c>
      <c r="C9" s="48" t="s">
        <v>276</v>
      </c>
      <c r="D9" s="49"/>
      <c r="E9" s="50"/>
      <c r="G9" s="23" t="s">
        <v>43</v>
      </c>
      <c r="I9" s="65" t="s">
        <v>44</v>
      </c>
      <c r="J9" s="66"/>
      <c r="K9" s="67"/>
      <c r="M9" s="286"/>
      <c r="N9" s="287"/>
      <c r="O9" s="287"/>
      <c r="P9" s="287"/>
      <c r="Q9" s="287"/>
      <c r="R9" s="287"/>
      <c r="S9" s="287"/>
      <c r="T9" s="288"/>
    </row>
    <row r="10" spans="1:20" ht="18" customHeight="1">
      <c r="A10" s="35" t="s">
        <v>49</v>
      </c>
      <c r="C10" s="211" t="s">
        <v>50</v>
      </c>
      <c r="D10" s="212"/>
      <c r="E10" s="213"/>
      <c r="F10"/>
      <c r="G10" s="23" t="s">
        <v>47</v>
      </c>
      <c r="I10" s="68" t="s">
        <v>48</v>
      </c>
      <c r="J10" s="69"/>
      <c r="K10" s="70"/>
      <c r="M10" s="286"/>
      <c r="N10" s="287"/>
      <c r="O10" s="287"/>
      <c r="P10" s="287"/>
      <c r="Q10" s="287"/>
      <c r="R10" s="287"/>
      <c r="S10" s="287"/>
      <c r="T10" s="288"/>
    </row>
    <row r="11" spans="1:20" ht="18" customHeight="1">
      <c r="C11" s="47" t="s">
        <v>53</v>
      </c>
      <c r="F11"/>
      <c r="G11" s="23" t="s">
        <v>51</v>
      </c>
      <c r="I11" s="68" t="s">
        <v>52</v>
      </c>
      <c r="J11" s="69"/>
      <c r="K11" s="70"/>
      <c r="M11" s="286"/>
      <c r="N11" s="287"/>
      <c r="O11" s="287"/>
      <c r="P11" s="287"/>
      <c r="Q11" s="287"/>
      <c r="R11" s="287"/>
      <c r="S11" s="287"/>
      <c r="T11" s="288"/>
    </row>
    <row r="12" spans="1:20" ht="18" customHeight="1">
      <c r="F12"/>
      <c r="M12" s="286"/>
      <c r="N12" s="287"/>
      <c r="O12" s="287"/>
      <c r="P12" s="287"/>
      <c r="Q12" s="287"/>
      <c r="R12" s="287"/>
      <c r="S12" s="287"/>
      <c r="T12" s="288"/>
    </row>
    <row r="13" spans="1:20" ht="18" customHeight="1">
      <c r="A13" s="21" t="s">
        <v>54</v>
      </c>
      <c r="F13"/>
      <c r="M13" s="286"/>
      <c r="N13" s="287"/>
      <c r="O13" s="287"/>
      <c r="P13" s="287"/>
      <c r="Q13" s="287"/>
      <c r="R13" s="287"/>
      <c r="S13" s="287"/>
      <c r="T13" s="288"/>
    </row>
    <row r="14" spans="1:20" ht="18" customHeight="1">
      <c r="A14" s="35" t="s">
        <v>56</v>
      </c>
      <c r="C14" s="48" t="s">
        <v>57</v>
      </c>
      <c r="D14" s="49"/>
      <c r="E14" s="50"/>
      <c r="F14"/>
      <c r="G14" s="21" t="s">
        <v>55</v>
      </c>
      <c r="M14" s="286"/>
      <c r="N14" s="287"/>
      <c r="O14" s="287"/>
      <c r="P14" s="287"/>
      <c r="Q14" s="287"/>
      <c r="R14" s="287"/>
      <c r="S14" s="287"/>
      <c r="T14" s="288"/>
    </row>
    <row r="15" spans="1:20" ht="18" customHeight="1">
      <c r="A15" s="35" t="s">
        <v>59</v>
      </c>
      <c r="C15" s="48" t="s">
        <v>19</v>
      </c>
      <c r="D15" s="49"/>
      <c r="E15" s="50"/>
      <c r="F15"/>
      <c r="G15" s="214" t="s">
        <v>58</v>
      </c>
      <c r="I15" s="48"/>
      <c r="J15" s="49"/>
      <c r="K15" s="50"/>
      <c r="M15" s="286"/>
      <c r="N15" s="287"/>
      <c r="O15" s="287"/>
      <c r="P15" s="287"/>
      <c r="Q15" s="287"/>
      <c r="R15" s="287"/>
      <c r="S15" s="287"/>
      <c r="T15" s="288"/>
    </row>
    <row r="16" spans="1:20" ht="18" customHeight="1">
      <c r="A16" s="35" t="s">
        <v>61</v>
      </c>
      <c r="C16" s="48" t="s">
        <v>62</v>
      </c>
      <c r="D16" s="49"/>
      <c r="E16" s="50"/>
      <c r="F16"/>
      <c r="G16" s="35" t="s">
        <v>60</v>
      </c>
      <c r="I16" s="71">
        <v>19000</v>
      </c>
      <c r="J16" s="72"/>
      <c r="K16" s="73"/>
      <c r="M16" s="286"/>
      <c r="N16" s="287"/>
      <c r="O16" s="287"/>
      <c r="P16" s="287"/>
      <c r="Q16" s="287"/>
      <c r="R16" s="287"/>
      <c r="S16" s="287"/>
      <c r="T16" s="288"/>
    </row>
    <row r="17" spans="1:20" ht="18" customHeight="1">
      <c r="A17" s="35" t="s">
        <v>63</v>
      </c>
      <c r="C17" s="48"/>
      <c r="D17" s="49"/>
      <c r="E17" s="50"/>
      <c r="F17"/>
      <c r="G17" s="35" t="s">
        <v>227</v>
      </c>
      <c r="I17" s="71"/>
      <c r="J17" s="72"/>
      <c r="K17" s="73"/>
      <c r="M17" s="286"/>
      <c r="N17" s="287"/>
      <c r="O17" s="287"/>
      <c r="P17" s="287"/>
      <c r="Q17" s="287"/>
      <c r="R17" s="287"/>
      <c r="S17" s="287"/>
      <c r="T17" s="288"/>
    </row>
    <row r="18" spans="1:20" ht="18" customHeight="1">
      <c r="A18" s="35" t="s">
        <v>222</v>
      </c>
      <c r="C18" s="215">
        <v>121</v>
      </c>
      <c r="D18" s="49"/>
      <c r="E18" s="50"/>
      <c r="F18"/>
      <c r="G18" s="35" t="s">
        <v>228</v>
      </c>
      <c r="I18" s="71">
        <v>800</v>
      </c>
      <c r="J18" s="72"/>
      <c r="K18" s="73"/>
      <c r="M18" s="286"/>
      <c r="N18" s="287"/>
      <c r="O18" s="287"/>
      <c r="P18" s="287"/>
      <c r="Q18" s="287"/>
      <c r="R18" s="287"/>
      <c r="S18" s="287"/>
      <c r="T18" s="288"/>
    </row>
    <row r="19" spans="1:20" ht="18" customHeight="1">
      <c r="A19" s="35" t="s">
        <v>65</v>
      </c>
      <c r="C19" s="187" t="s">
        <v>115</v>
      </c>
      <c r="D19" s="51"/>
      <c r="E19" s="52"/>
      <c r="F19"/>
      <c r="G19" s="35" t="s">
        <v>229</v>
      </c>
      <c r="I19" s="262" t="s">
        <v>298</v>
      </c>
      <c r="J19" s="263" t="s">
        <v>299</v>
      </c>
      <c r="K19" s="263" t="s">
        <v>300</v>
      </c>
      <c r="M19" s="286"/>
      <c r="N19" s="287"/>
      <c r="O19" s="287"/>
      <c r="P19" s="287"/>
      <c r="Q19" s="287"/>
      <c r="R19" s="287"/>
      <c r="S19" s="287"/>
      <c r="T19" s="288"/>
    </row>
    <row r="20" spans="1:20" ht="18" customHeight="1">
      <c r="A20" s="214" t="s">
        <v>67</v>
      </c>
      <c r="C20" s="44">
        <v>43853</v>
      </c>
      <c r="D20" s="51"/>
      <c r="E20" s="52"/>
      <c r="F20"/>
      <c r="G20" s="35"/>
      <c r="I20" s="260" t="s">
        <v>301</v>
      </c>
      <c r="J20" s="261">
        <v>760</v>
      </c>
      <c r="K20" s="259" t="s">
        <v>302</v>
      </c>
      <c r="M20" s="286"/>
      <c r="N20" s="287"/>
      <c r="O20" s="287"/>
      <c r="P20" s="287"/>
      <c r="Q20" s="287"/>
      <c r="R20" s="287"/>
      <c r="S20" s="287"/>
      <c r="T20" s="288"/>
    </row>
    <row r="21" spans="1:20" ht="18" customHeight="1">
      <c r="A21" s="35" t="s">
        <v>69</v>
      </c>
      <c r="C21" s="44">
        <v>43853</v>
      </c>
      <c r="D21" s="51"/>
      <c r="E21" s="52"/>
      <c r="F21"/>
      <c r="G21" s="35"/>
      <c r="I21" s="260">
        <v>0.09</v>
      </c>
      <c r="J21" s="261">
        <v>40</v>
      </c>
      <c r="K21" s="259" t="s">
        <v>302</v>
      </c>
      <c r="M21" s="286"/>
      <c r="N21" s="287"/>
      <c r="O21" s="287"/>
      <c r="P21" s="287"/>
      <c r="Q21" s="287"/>
      <c r="R21" s="287"/>
      <c r="S21" s="287"/>
      <c r="T21" s="288"/>
    </row>
    <row r="22" spans="1:20" ht="18" customHeight="1">
      <c r="A22" s="35" t="s">
        <v>71</v>
      </c>
      <c r="C22" s="44">
        <v>43853</v>
      </c>
      <c r="D22" s="39"/>
      <c r="E22" s="43"/>
      <c r="F22"/>
      <c r="G22" s="35" t="s">
        <v>64</v>
      </c>
      <c r="I22" s="74">
        <v>19800</v>
      </c>
      <c r="J22" s="72"/>
      <c r="K22" s="73"/>
      <c r="M22" s="286"/>
      <c r="N22" s="287"/>
      <c r="O22" s="287"/>
      <c r="P22" s="287"/>
      <c r="Q22" s="287"/>
      <c r="R22" s="287"/>
      <c r="S22" s="287"/>
      <c r="T22" s="288"/>
    </row>
    <row r="23" spans="1:20" ht="18" customHeight="1">
      <c r="A23" s="35" t="s">
        <v>73</v>
      </c>
      <c r="C23" s="53"/>
      <c r="D23" s="54"/>
      <c r="E23" s="55"/>
      <c r="F23"/>
      <c r="G23" s="35" t="s">
        <v>66</v>
      </c>
      <c r="I23" s="216" t="str">
        <f>IF(I22=I26,"一致","不一致")</f>
        <v>一致</v>
      </c>
      <c r="J23" s="217"/>
      <c r="K23" s="218"/>
      <c r="M23" s="289"/>
      <c r="N23" s="290"/>
      <c r="O23" s="290"/>
      <c r="P23" s="290"/>
      <c r="Q23" s="290"/>
      <c r="R23" s="290"/>
      <c r="S23" s="290"/>
      <c r="T23" s="291"/>
    </row>
    <row r="24" spans="1:20" ht="18" customHeight="1">
      <c r="C24" s="56"/>
      <c r="D24" s="57"/>
      <c r="E24" s="58"/>
      <c r="F24"/>
      <c r="G24" s="35" t="s">
        <v>68</v>
      </c>
      <c r="I24" s="71">
        <v>17999.990000000002</v>
      </c>
      <c r="J24" s="75"/>
      <c r="K24" s="76"/>
    </row>
    <row r="25" spans="1:20" ht="18" customHeight="1">
      <c r="C25" s="59"/>
      <c r="D25" s="60"/>
      <c r="E25" s="61"/>
      <c r="F25"/>
      <c r="G25" s="35" t="s">
        <v>70</v>
      </c>
      <c r="I25" s="71">
        <v>1800.01</v>
      </c>
      <c r="J25" s="75"/>
      <c r="K25" s="76"/>
    </row>
    <row r="26" spans="1:20" ht="18" customHeight="1">
      <c r="F26"/>
      <c r="G26" s="35" t="s">
        <v>72</v>
      </c>
      <c r="I26" s="74">
        <f>I24+I25</f>
        <v>19800</v>
      </c>
      <c r="J26" s="72"/>
      <c r="K26" s="73"/>
    </row>
    <row r="27" spans="1:20" ht="18" customHeight="1">
      <c r="A27" s="21" t="s">
        <v>80</v>
      </c>
      <c r="F27"/>
    </row>
    <row r="28" spans="1:20" ht="18" customHeight="1">
      <c r="A28" s="214" t="s">
        <v>82</v>
      </c>
      <c r="C28" s="63"/>
      <c r="D28" s="49"/>
      <c r="E28" s="50"/>
      <c r="F28"/>
      <c r="G28" s="21" t="s">
        <v>74</v>
      </c>
    </row>
    <row r="29" spans="1:20" ht="18" customHeight="1">
      <c r="A29" s="35" t="s">
        <v>83</v>
      </c>
      <c r="E29" s="19" t="s">
        <v>84</v>
      </c>
      <c r="F29"/>
      <c r="G29" s="62" t="s">
        <v>75</v>
      </c>
      <c r="I29" s="65" t="s">
        <v>76</v>
      </c>
      <c r="J29" s="66"/>
      <c r="K29" s="67"/>
    </row>
    <row r="30" spans="1:20" ht="18" customHeight="1">
      <c r="F30"/>
      <c r="G30" s="62" t="s">
        <v>77</v>
      </c>
      <c r="I30" s="65" t="s">
        <v>78</v>
      </c>
      <c r="J30" s="66"/>
      <c r="K30" s="67"/>
    </row>
    <row r="31" spans="1:20" ht="18" customHeight="1">
      <c r="F31"/>
      <c r="G31" s="62" t="s">
        <v>79</v>
      </c>
      <c r="I31" s="65" t="s">
        <v>76</v>
      </c>
      <c r="J31" s="66"/>
      <c r="K31" s="67"/>
    </row>
    <row r="32" spans="1:20" ht="18" customHeight="1">
      <c r="F32"/>
      <c r="G32" s="62" t="s">
        <v>81</v>
      </c>
      <c r="I32" s="65" t="s">
        <v>78</v>
      </c>
      <c r="J32" s="66"/>
      <c r="K32" s="67"/>
    </row>
    <row r="33" spans="1:12" ht="18" customHeight="1">
      <c r="F33"/>
      <c r="G33" s="23"/>
      <c r="J33" s="23"/>
      <c r="K33" s="23"/>
    </row>
    <row r="34" spans="1:12" ht="21.4" customHeight="1">
      <c r="A34" s="295" t="s">
        <v>304</v>
      </c>
      <c r="B34" s="295"/>
      <c r="C34" s="295"/>
      <c r="D34" s="295"/>
      <c r="E34" s="295"/>
      <c r="F34" s="295"/>
      <c r="G34" s="282" t="s">
        <v>238</v>
      </c>
      <c r="H34" s="281"/>
      <c r="I34" s="281"/>
      <c r="J34" s="281"/>
      <c r="K34" s="281"/>
    </row>
    <row r="35" spans="1:12" ht="21.4" customHeight="1">
      <c r="A35" s="295"/>
      <c r="B35" s="295"/>
      <c r="C35" s="295"/>
      <c r="D35" s="295"/>
      <c r="E35" s="295"/>
      <c r="F35" s="295"/>
      <c r="G35" s="281"/>
      <c r="H35" s="281"/>
      <c r="I35" s="281"/>
      <c r="J35" s="281"/>
      <c r="K35" s="281"/>
    </row>
    <row r="36" spans="1:12" ht="21.4" customHeight="1">
      <c r="A36" s="295"/>
      <c r="B36" s="295"/>
      <c r="C36" s="295"/>
      <c r="D36" s="295"/>
      <c r="E36" s="295"/>
      <c r="F36" s="295"/>
      <c r="G36" s="281"/>
      <c r="H36" s="281"/>
      <c r="I36" s="281"/>
      <c r="J36" s="281"/>
      <c r="K36" s="281"/>
      <c r="L36" s="22"/>
    </row>
    <row r="37" spans="1:12" ht="21.4" customHeight="1">
      <c r="A37" s="295"/>
      <c r="B37" s="295"/>
      <c r="C37" s="295"/>
      <c r="D37" s="295"/>
      <c r="E37" s="295"/>
      <c r="F37" s="295"/>
      <c r="G37" s="281"/>
      <c r="H37" s="281"/>
      <c r="I37" s="281"/>
      <c r="J37" s="281"/>
      <c r="K37" s="281"/>
      <c r="L37" s="22"/>
    </row>
    <row r="38" spans="1:12" ht="21.4" customHeight="1">
      <c r="A38" s="295"/>
      <c r="B38" s="295"/>
      <c r="C38" s="295"/>
      <c r="D38" s="295"/>
      <c r="E38" s="295"/>
      <c r="F38" s="295"/>
      <c r="G38" s="281"/>
      <c r="H38" s="281"/>
      <c r="I38" s="281"/>
      <c r="J38" s="281"/>
      <c r="K38" s="281"/>
      <c r="L38" s="22"/>
    </row>
    <row r="39" spans="1:12" ht="21.4" customHeight="1">
      <c r="A39" s="295"/>
      <c r="B39" s="295"/>
      <c r="C39" s="295"/>
      <c r="D39" s="295"/>
      <c r="E39" s="295"/>
      <c r="F39" s="295"/>
      <c r="G39" s="281"/>
      <c r="H39" s="281"/>
      <c r="I39" s="281"/>
      <c r="J39" s="281"/>
      <c r="K39" s="281"/>
      <c r="L39" s="22"/>
    </row>
    <row r="40" spans="1:12" ht="21.4" customHeight="1">
      <c r="A40" s="295"/>
      <c r="B40" s="295"/>
      <c r="C40" s="295"/>
      <c r="D40" s="295"/>
      <c r="E40" s="295"/>
      <c r="F40" s="295"/>
      <c r="G40" s="281"/>
      <c r="H40" s="281"/>
      <c r="I40" s="281"/>
      <c r="J40" s="281"/>
      <c r="K40" s="281"/>
      <c r="L40" s="22"/>
    </row>
    <row r="41" spans="1:12" ht="21.4" customHeight="1">
      <c r="A41" s="295"/>
      <c r="B41" s="295"/>
      <c r="C41" s="295"/>
      <c r="D41" s="295"/>
      <c r="E41" s="295"/>
      <c r="F41" s="295"/>
      <c r="G41" s="281"/>
      <c r="H41" s="281"/>
      <c r="I41" s="281"/>
      <c r="J41" s="281"/>
      <c r="K41" s="281"/>
      <c r="L41" s="22"/>
    </row>
    <row r="42" spans="1:12" ht="21.4" customHeight="1">
      <c r="A42" s="295"/>
      <c r="B42" s="295"/>
      <c r="C42" s="295"/>
      <c r="D42" s="295"/>
      <c r="E42" s="295"/>
      <c r="F42" s="295"/>
      <c r="G42" s="281"/>
      <c r="H42" s="281"/>
      <c r="I42" s="281"/>
      <c r="J42" s="281"/>
      <c r="K42" s="281"/>
      <c r="L42" s="22"/>
    </row>
    <row r="43" spans="1:12" ht="21.4" customHeight="1">
      <c r="A43" s="295"/>
      <c r="B43" s="295"/>
      <c r="C43" s="295"/>
      <c r="D43" s="295"/>
      <c r="E43" s="295"/>
      <c r="F43" s="295"/>
      <c r="G43" s="281"/>
      <c r="H43" s="281"/>
      <c r="I43" s="281"/>
      <c r="J43" s="281"/>
      <c r="K43" s="281"/>
      <c r="L43" s="22"/>
    </row>
    <row r="44" spans="1:12" ht="21.4" customHeight="1">
      <c r="A44" s="295"/>
      <c r="B44" s="295"/>
      <c r="C44" s="295"/>
      <c r="D44" s="295"/>
      <c r="E44" s="295"/>
      <c r="F44" s="295"/>
      <c r="G44" s="281"/>
      <c r="H44" s="281"/>
      <c r="I44" s="281"/>
      <c r="J44" s="281"/>
      <c r="K44" s="281"/>
      <c r="L44" s="22"/>
    </row>
    <row r="45" spans="1:12" ht="21.4" customHeight="1">
      <c r="A45" s="295"/>
      <c r="B45" s="295"/>
      <c r="C45" s="295"/>
      <c r="D45" s="295"/>
      <c r="E45" s="295"/>
      <c r="F45" s="295"/>
      <c r="G45" s="281"/>
      <c r="H45" s="281"/>
      <c r="I45" s="281"/>
      <c r="J45" s="281"/>
      <c r="K45" s="281"/>
      <c r="L45" s="22"/>
    </row>
    <row r="46" spans="1:12" ht="21.4" customHeight="1">
      <c r="A46" s="295"/>
      <c r="B46" s="295"/>
      <c r="C46" s="295"/>
      <c r="D46" s="295"/>
      <c r="E46" s="295"/>
      <c r="F46" s="295"/>
      <c r="G46" s="281"/>
      <c r="H46" s="281"/>
      <c r="I46" s="281"/>
      <c r="J46" s="281"/>
      <c r="K46" s="281"/>
      <c r="L46" s="22"/>
    </row>
    <row r="47" spans="1:12" ht="21.4" customHeight="1">
      <c r="A47" s="295"/>
      <c r="B47" s="295"/>
      <c r="C47" s="295"/>
      <c r="D47" s="295"/>
      <c r="E47" s="295"/>
      <c r="F47" s="295"/>
      <c r="G47" s="281"/>
      <c r="H47" s="281"/>
      <c r="I47" s="281"/>
      <c r="J47" s="281"/>
      <c r="K47" s="281"/>
      <c r="L47" s="22"/>
    </row>
    <row r="48" spans="1:12" ht="21.4" customHeight="1">
      <c r="A48" s="295"/>
      <c r="B48" s="295"/>
      <c r="C48" s="295"/>
      <c r="D48" s="295"/>
      <c r="E48" s="295"/>
      <c r="F48" s="295"/>
      <c r="G48" s="281"/>
      <c r="H48" s="281"/>
      <c r="I48" s="281"/>
      <c r="J48" s="281"/>
      <c r="K48" s="281"/>
      <c r="L48" s="22"/>
    </row>
    <row r="49" spans="1:12" ht="21.4" customHeight="1">
      <c r="A49" s="295"/>
      <c r="B49" s="295"/>
      <c r="C49" s="295"/>
      <c r="D49" s="295"/>
      <c r="E49" s="295"/>
      <c r="F49" s="295"/>
      <c r="G49" s="281"/>
      <c r="H49" s="281"/>
      <c r="I49" s="281"/>
      <c r="J49" s="281"/>
      <c r="K49" s="281"/>
      <c r="L49" s="22"/>
    </row>
    <row r="50" spans="1:12" ht="21.4" customHeight="1">
      <c r="A50" s="295"/>
      <c r="B50" s="295"/>
      <c r="C50" s="295"/>
      <c r="D50" s="295"/>
      <c r="E50" s="295"/>
      <c r="F50" s="295"/>
      <c r="G50" s="281"/>
      <c r="H50" s="281"/>
      <c r="I50" s="281"/>
      <c r="J50" s="281"/>
      <c r="K50" s="281"/>
      <c r="L50" s="22"/>
    </row>
    <row r="51" spans="1:12" ht="21.4" customHeight="1">
      <c r="A51" s="295"/>
      <c r="B51" s="295"/>
      <c r="C51" s="295"/>
      <c r="D51" s="295"/>
      <c r="E51" s="295"/>
      <c r="F51" s="295"/>
      <c r="G51" s="281"/>
      <c r="H51" s="281"/>
      <c r="I51" s="281"/>
      <c r="J51" s="281"/>
      <c r="K51" s="281"/>
      <c r="L51" s="22"/>
    </row>
    <row r="52" spans="1:12" ht="21.4" customHeight="1">
      <c r="A52" s="295"/>
      <c r="B52" s="295"/>
      <c r="C52" s="295"/>
      <c r="D52" s="295"/>
      <c r="E52" s="295"/>
      <c r="F52" s="295"/>
      <c r="G52" s="281"/>
      <c r="H52" s="281"/>
      <c r="I52" s="281"/>
      <c r="J52" s="281"/>
      <c r="K52" s="281"/>
      <c r="L52" s="22"/>
    </row>
    <row r="53" spans="1:12" ht="21.4" customHeight="1">
      <c r="A53" s="295"/>
      <c r="B53" s="295"/>
      <c r="C53" s="295"/>
      <c r="D53" s="295"/>
      <c r="E53" s="295"/>
      <c r="F53" s="295"/>
      <c r="G53" s="281"/>
      <c r="H53" s="281"/>
      <c r="I53" s="281"/>
      <c r="J53" s="281"/>
      <c r="K53" s="281"/>
      <c r="L53" s="22"/>
    </row>
    <row r="54" spans="1:12" ht="21.4" customHeight="1">
      <c r="A54" s="295"/>
      <c r="B54" s="295"/>
      <c r="C54" s="295"/>
      <c r="D54" s="295"/>
      <c r="E54" s="295"/>
      <c r="F54" s="295"/>
      <c r="G54" s="281"/>
      <c r="H54" s="281"/>
      <c r="I54" s="281"/>
      <c r="J54" s="281"/>
      <c r="K54" s="281"/>
      <c r="L54" s="22"/>
    </row>
    <row r="55" spans="1:12" ht="21.4" customHeight="1">
      <c r="A55" s="295"/>
      <c r="B55" s="295"/>
      <c r="C55" s="295"/>
      <c r="D55" s="295"/>
      <c r="E55" s="295"/>
      <c r="F55" s="295"/>
      <c r="G55" s="281"/>
      <c r="H55" s="281"/>
      <c r="I55" s="281"/>
      <c r="J55" s="281"/>
      <c r="K55" s="281"/>
      <c r="L55" s="22"/>
    </row>
    <row r="56" spans="1:12" ht="18" customHeight="1">
      <c r="A56" s="22"/>
      <c r="B56" s="22"/>
      <c r="C56" s="22"/>
      <c r="D56" s="22"/>
      <c r="E56" s="22"/>
      <c r="F56" s="64"/>
      <c r="G56" s="64"/>
      <c r="H56" s="64"/>
      <c r="I56" s="64"/>
      <c r="J56" s="64"/>
      <c r="K56" s="64"/>
      <c r="L56" s="22"/>
    </row>
    <row r="57" spans="1:12" ht="18" customHeight="1">
      <c r="L57" s="22"/>
    </row>
    <row r="58" spans="1:12" ht="18" customHeight="1"/>
    <row r="59" spans="1:12" ht="18" customHeight="1"/>
    <row r="60" spans="1:12" ht="18" customHeight="1"/>
    <row r="61" spans="1:12" ht="18" customHeight="1"/>
    <row r="62" spans="1:12" ht="18" customHeight="1"/>
    <row r="63" spans="1:12" ht="18" customHeight="1"/>
    <row r="64" spans="1:12" ht="18" customHeight="1"/>
    <row r="65" spans="1:11" ht="18" customHeight="1"/>
    <row r="66" spans="1:11" ht="18" customHeight="1"/>
    <row r="67" spans="1:11" ht="18" customHeight="1"/>
    <row r="68" spans="1:11" ht="18" customHeight="1"/>
    <row r="69" spans="1:11" ht="18" customHeight="1"/>
    <row r="70" spans="1:11" ht="18" customHeight="1"/>
    <row r="71" spans="1:11" ht="18" customHeight="1"/>
    <row r="72" spans="1:11" ht="18" customHeight="1"/>
    <row r="73" spans="1:11" ht="18" customHeight="1"/>
    <row r="74" spans="1:11" ht="18" customHeight="1"/>
    <row r="75" spans="1:11" ht="18" customHeight="1">
      <c r="A75"/>
      <c r="B75"/>
      <c r="C75"/>
      <c r="D75"/>
      <c r="E75"/>
      <c r="F75"/>
      <c r="G75"/>
      <c r="H75"/>
      <c r="I75"/>
      <c r="J75"/>
      <c r="K75"/>
    </row>
    <row r="76" spans="1:11" ht="18" customHeight="1">
      <c r="A76"/>
      <c r="B76"/>
      <c r="C76"/>
      <c r="D76"/>
      <c r="E76"/>
      <c r="F76"/>
      <c r="G76"/>
      <c r="H76"/>
      <c r="I76"/>
      <c r="J76"/>
      <c r="K76"/>
    </row>
    <row r="77" spans="1:11" ht="18" customHeight="1">
      <c r="A77"/>
      <c r="B77"/>
      <c r="C77"/>
      <c r="D77"/>
      <c r="E77"/>
      <c r="F77"/>
      <c r="G77"/>
      <c r="H77"/>
      <c r="I77"/>
      <c r="J77"/>
      <c r="K77"/>
    </row>
    <row r="78" spans="1:11" ht="18" customHeight="1">
      <c r="A78"/>
      <c r="B78"/>
      <c r="C78"/>
      <c r="D78"/>
      <c r="E78"/>
      <c r="F78"/>
      <c r="G78"/>
      <c r="H78"/>
      <c r="I78"/>
      <c r="J78"/>
      <c r="K78"/>
    </row>
    <row r="79" spans="1:11" ht="18" customHeight="1">
      <c r="A79"/>
      <c r="B79"/>
      <c r="C79"/>
      <c r="D79"/>
      <c r="E79"/>
      <c r="F79"/>
      <c r="G79"/>
      <c r="H79"/>
      <c r="I79"/>
      <c r="J79"/>
      <c r="K79"/>
    </row>
    <row r="80" spans="1:11" ht="18" customHeight="1">
      <c r="A80"/>
      <c r="B80"/>
      <c r="C80"/>
      <c r="D80"/>
      <c r="E80"/>
      <c r="F80"/>
      <c r="G80"/>
      <c r="H80"/>
      <c r="I80"/>
      <c r="J80"/>
      <c r="K80"/>
    </row>
    <row r="81" spans="1:11" ht="18" customHeight="1">
      <c r="A81"/>
      <c r="B81"/>
      <c r="C81"/>
      <c r="D81"/>
      <c r="E81"/>
      <c r="F81"/>
      <c r="G81"/>
      <c r="H81"/>
      <c r="I81"/>
      <c r="J81"/>
      <c r="K81"/>
    </row>
    <row r="82" spans="1:11" ht="18" customHeight="1">
      <c r="A82"/>
      <c r="B82"/>
      <c r="C82"/>
      <c r="D82"/>
      <c r="E82"/>
      <c r="F82"/>
      <c r="G82"/>
      <c r="H82"/>
      <c r="I82"/>
      <c r="J82"/>
      <c r="K82"/>
    </row>
    <row r="83" spans="1:11" ht="18" customHeight="1">
      <c r="A83"/>
      <c r="B83"/>
      <c r="C83"/>
      <c r="D83"/>
      <c r="E83"/>
      <c r="F83"/>
      <c r="G83"/>
      <c r="H83"/>
      <c r="I83"/>
      <c r="J83"/>
      <c r="K83"/>
    </row>
    <row r="84" spans="1:11" ht="18" customHeight="1">
      <c r="A84"/>
      <c r="B84"/>
      <c r="C84"/>
      <c r="D84"/>
      <c r="E84"/>
      <c r="F84"/>
      <c r="G84"/>
      <c r="H84"/>
      <c r="I84"/>
      <c r="J84"/>
      <c r="K84"/>
    </row>
    <row r="85" spans="1:11" ht="18" customHeight="1">
      <c r="A85"/>
      <c r="B85"/>
      <c r="C85"/>
      <c r="D85"/>
      <c r="E85"/>
      <c r="F85"/>
      <c r="G85"/>
      <c r="H85"/>
      <c r="I85"/>
      <c r="J85"/>
      <c r="K85"/>
    </row>
    <row r="86" spans="1:11" ht="18" customHeight="1">
      <c r="A86"/>
      <c r="B86"/>
      <c r="C86"/>
      <c r="D86"/>
      <c r="E86"/>
      <c r="F86"/>
      <c r="G86"/>
      <c r="H86"/>
      <c r="I86"/>
      <c r="J86"/>
      <c r="K86"/>
    </row>
    <row r="87" spans="1:11" ht="18" customHeight="1">
      <c r="A87"/>
      <c r="B87"/>
      <c r="C87"/>
      <c r="D87"/>
      <c r="E87"/>
      <c r="F87"/>
      <c r="G87"/>
      <c r="H87"/>
      <c r="I87"/>
      <c r="J87"/>
      <c r="K87"/>
    </row>
    <row r="88" spans="1:11" ht="18" customHeight="1">
      <c r="A88"/>
      <c r="B88"/>
      <c r="C88"/>
      <c r="D88"/>
      <c r="E88"/>
      <c r="F88"/>
      <c r="G88"/>
      <c r="H88"/>
      <c r="I88"/>
      <c r="J88"/>
      <c r="K88"/>
    </row>
    <row r="89" spans="1:11" ht="18" customHeight="1">
      <c r="A89"/>
      <c r="B89"/>
      <c r="C89"/>
      <c r="D89"/>
      <c r="E89"/>
      <c r="F89"/>
      <c r="G89"/>
      <c r="H89"/>
      <c r="I89"/>
      <c r="J89"/>
      <c r="K89"/>
    </row>
    <row r="90" spans="1:11" ht="18" customHeight="1">
      <c r="A90"/>
      <c r="B90"/>
      <c r="C90"/>
      <c r="D90"/>
      <c r="E90"/>
      <c r="F90"/>
      <c r="G90"/>
      <c r="H90"/>
      <c r="I90"/>
      <c r="J90"/>
      <c r="K90"/>
    </row>
    <row r="91" spans="1:11" ht="18" customHeight="1">
      <c r="A91"/>
      <c r="B91"/>
      <c r="C91"/>
      <c r="D91"/>
      <c r="E91"/>
      <c r="F91"/>
      <c r="G91"/>
      <c r="H91"/>
      <c r="I91"/>
      <c r="J91"/>
      <c r="K91"/>
    </row>
    <row r="92" spans="1:11" ht="18" customHeight="1">
      <c r="A92"/>
      <c r="B92"/>
      <c r="C92"/>
      <c r="D92"/>
      <c r="E92"/>
      <c r="F92"/>
      <c r="G92"/>
      <c r="H92"/>
      <c r="I92"/>
      <c r="J92"/>
      <c r="K92"/>
    </row>
    <row r="93" spans="1:11" ht="18" customHeight="1">
      <c r="A93"/>
      <c r="B93"/>
      <c r="C93"/>
      <c r="D93"/>
      <c r="E93"/>
      <c r="F93"/>
      <c r="G93"/>
      <c r="H93"/>
      <c r="I93"/>
      <c r="J93"/>
      <c r="K93"/>
    </row>
    <row r="94" spans="1:11" ht="18" customHeight="1">
      <c r="A94"/>
      <c r="B94"/>
      <c r="C94"/>
      <c r="D94"/>
      <c r="E94"/>
      <c r="F94"/>
      <c r="G94"/>
      <c r="H94"/>
      <c r="I94"/>
      <c r="J94"/>
      <c r="K94"/>
    </row>
    <row r="95" spans="1:11" ht="18" customHeight="1">
      <c r="A95"/>
      <c r="B95"/>
      <c r="C95"/>
      <c r="D95"/>
      <c r="E95"/>
      <c r="F95"/>
      <c r="G95"/>
      <c r="H95"/>
      <c r="I95"/>
      <c r="J95"/>
      <c r="K95"/>
    </row>
    <row r="96" spans="1:11" ht="18" customHeight="1">
      <c r="A96"/>
      <c r="B96"/>
      <c r="C96"/>
      <c r="D96"/>
      <c r="E96"/>
      <c r="F96"/>
      <c r="G96"/>
      <c r="H96"/>
      <c r="I96"/>
      <c r="J96"/>
      <c r="K96"/>
    </row>
    <row r="97" spans="1:11" ht="18" customHeight="1">
      <c r="A97"/>
      <c r="B97"/>
      <c r="C97"/>
      <c r="D97"/>
      <c r="E97"/>
      <c r="F97"/>
      <c r="G97"/>
      <c r="H97"/>
      <c r="I97"/>
      <c r="J97"/>
      <c r="K97"/>
    </row>
    <row r="98" spans="1:11" ht="18" customHeight="1">
      <c r="A98"/>
      <c r="B98"/>
      <c r="C98"/>
      <c r="D98"/>
      <c r="E98"/>
      <c r="F98"/>
      <c r="G98"/>
      <c r="H98"/>
      <c r="I98"/>
      <c r="J98"/>
      <c r="K98"/>
    </row>
    <row r="99" spans="1:11" ht="18" customHeight="1">
      <c r="A99"/>
      <c r="B99"/>
      <c r="C99"/>
      <c r="D99"/>
      <c r="E99"/>
      <c r="F99"/>
      <c r="G99"/>
      <c r="H99"/>
      <c r="I99"/>
      <c r="J99"/>
      <c r="K99"/>
    </row>
    <row r="100" spans="1:11" ht="18" customHeight="1">
      <c r="A100"/>
      <c r="B100"/>
      <c r="C100"/>
      <c r="D100"/>
      <c r="E100"/>
      <c r="F100"/>
      <c r="G100"/>
      <c r="H100"/>
      <c r="I100"/>
      <c r="J100"/>
      <c r="K100"/>
    </row>
    <row r="101" spans="1:11" ht="18" customHeight="1">
      <c r="A101"/>
      <c r="B101"/>
      <c r="C101"/>
      <c r="D101"/>
      <c r="E101"/>
      <c r="F101"/>
      <c r="G101"/>
      <c r="H101"/>
      <c r="I101"/>
      <c r="J101"/>
      <c r="K101"/>
    </row>
    <row r="102" spans="1:11" ht="18" customHeight="1">
      <c r="A102"/>
      <c r="B102"/>
      <c r="C102"/>
      <c r="D102"/>
      <c r="E102"/>
      <c r="F102"/>
      <c r="G102"/>
      <c r="H102"/>
      <c r="I102"/>
      <c r="J102"/>
      <c r="K102"/>
    </row>
    <row r="103" spans="1:11" ht="18" customHeight="1">
      <c r="A103"/>
      <c r="B103"/>
      <c r="C103"/>
      <c r="D103"/>
      <c r="E103"/>
      <c r="F103"/>
      <c r="G103"/>
      <c r="H103"/>
      <c r="I103"/>
      <c r="J103"/>
      <c r="K103"/>
    </row>
    <row r="104" spans="1:11" ht="18" customHeight="1">
      <c r="A104"/>
      <c r="B104"/>
      <c r="C104"/>
      <c r="D104"/>
      <c r="E104"/>
      <c r="F104"/>
      <c r="G104"/>
      <c r="H104"/>
      <c r="I104"/>
      <c r="J104"/>
      <c r="K104"/>
    </row>
    <row r="105" spans="1:11">
      <c r="A105"/>
      <c r="B105"/>
      <c r="C105"/>
      <c r="D105"/>
      <c r="E105"/>
      <c r="F105"/>
      <c r="G105"/>
      <c r="H105"/>
      <c r="I105"/>
      <c r="J105"/>
      <c r="K105"/>
    </row>
    <row r="106" spans="1:11">
      <c r="A106"/>
      <c r="B106"/>
      <c r="C106"/>
      <c r="D106"/>
      <c r="E106"/>
      <c r="F106"/>
      <c r="G106"/>
      <c r="H106"/>
      <c r="I106"/>
      <c r="J106"/>
      <c r="K106"/>
    </row>
  </sheetData>
  <mergeCells count="5">
    <mergeCell ref="M4:T23"/>
    <mergeCell ref="I1:K1"/>
    <mergeCell ref="A34:F55"/>
    <mergeCell ref="G34:K55"/>
    <mergeCell ref="A1:D2"/>
  </mergeCells>
  <phoneticPr fontId="23" type="noConversion"/>
  <conditionalFormatting sqref="I19">
    <cfRule type="cellIs" dxfId="11" priority="15" operator="equal">
      <formula>"不一致"</formula>
    </cfRule>
    <cfRule type="cellIs" dxfId="10" priority="16" operator="equal">
      <formula>"一致"</formula>
    </cfRule>
  </conditionalFormatting>
  <conditionalFormatting sqref="I21">
    <cfRule type="cellIs" dxfId="9" priority="9" operator="equal">
      <formula>"不一致"</formula>
    </cfRule>
    <cfRule type="cellIs" dxfId="8" priority="10" operator="equal">
      <formula>"一致"</formula>
    </cfRule>
  </conditionalFormatting>
  <conditionalFormatting sqref="I22">
    <cfRule type="cellIs" dxfId="7" priority="7" operator="equal">
      <formula>"不一致"</formula>
    </cfRule>
    <cfRule type="cellIs" dxfId="6" priority="8" operator="equal">
      <formula>"一致"</formula>
    </cfRule>
  </conditionalFormatting>
  <conditionalFormatting sqref="I22">
    <cfRule type="cellIs" dxfId="5" priority="5" operator="equal">
      <formula>"不一致"</formula>
    </cfRule>
    <cfRule type="cellIs" dxfId="4" priority="6" operator="equal">
      <formula>"一致"</formula>
    </cfRule>
  </conditionalFormatting>
  <conditionalFormatting sqref="I23">
    <cfRule type="cellIs" dxfId="3" priority="3" operator="equal">
      <formula>"不一致"</formula>
    </cfRule>
    <cfRule type="cellIs" dxfId="2" priority="4" operator="equal">
      <formula>"一致"</formula>
    </cfRule>
  </conditionalFormatting>
  <conditionalFormatting sqref="I20">
    <cfRule type="cellIs" dxfId="1" priority="1" operator="equal">
      <formula>"不一致"</formula>
    </cfRule>
    <cfRule type="cellIs" dxfId="0" priority="2" operator="equal">
      <formula>"一致"</formula>
    </cfRule>
  </conditionalFormatting>
  <pageMargins left="0.25" right="0.25" top="0.34" bottom="0.37" header="0.3" footer="0.3"/>
  <pageSetup paperSize="9" scale="64" fitToHeight="0" orientation="portrait" horizontalDpi="1200" verticalDpi="1200" r:id="rId1"/>
  <ignoredErrors>
    <ignoredError sqref="I20 K20:K21" numberStoredAsText="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pageSetUpPr fitToPage="1"/>
  </sheetPr>
  <dimension ref="A1:U292"/>
  <sheetViews>
    <sheetView showGridLines="0" tabSelected="1" topLeftCell="A115" zoomScale="90" zoomScaleNormal="90" workbookViewId="0">
      <selection activeCell="J141" sqref="J141:R154"/>
    </sheetView>
  </sheetViews>
  <sheetFormatPr defaultColWidth="8.875" defaultRowHeight="16.5"/>
  <cols>
    <col min="1" max="2" width="6.625" style="2" customWidth="1"/>
    <col min="3" max="10" width="12.625" style="2" customWidth="1"/>
    <col min="11" max="11" width="14.75" style="2" customWidth="1"/>
    <col min="12" max="12" width="15.125" style="2" customWidth="1"/>
    <col min="13" max="13" width="15.25" style="2" customWidth="1"/>
    <col min="14" max="14" width="14.75" style="2" customWidth="1"/>
    <col min="15" max="17" width="12.625" style="2" customWidth="1"/>
    <col min="18" max="18" width="15.75" style="2" customWidth="1"/>
    <col min="19" max="19" width="15.375" style="2" customWidth="1"/>
    <col min="20" max="24" width="12.625" style="2" customWidth="1"/>
    <col min="25" max="16384" width="8.875" style="2"/>
  </cols>
  <sheetData>
    <row r="1" spans="1:16" s="1" customFormat="1" ht="24.95" customHeight="1">
      <c r="A1" s="154" t="str">
        <f>L2</f>
        <v>仓库结算单/内容页/行项目</v>
      </c>
      <c r="B1" s="154"/>
      <c r="C1" s="154"/>
      <c r="D1" s="154"/>
      <c r="E1" s="154"/>
      <c r="F1" s="154"/>
      <c r="G1" s="124"/>
      <c r="K1" s="14" t="s">
        <v>0</v>
      </c>
      <c r="L1" s="121" t="str">
        <f>列表页!$L$1</f>
        <v>主页/仓库管理/仓库结算单</v>
      </c>
      <c r="M1" s="122"/>
      <c r="N1" s="123"/>
    </row>
    <row r="2" spans="1:16" s="1" customFormat="1" ht="24.95" customHeight="1">
      <c r="A2" s="154"/>
      <c r="B2" s="154"/>
      <c r="C2" s="154"/>
      <c r="D2" s="154"/>
      <c r="E2" s="154"/>
      <c r="F2" s="154"/>
      <c r="G2" s="124"/>
      <c r="K2" s="14" t="s">
        <v>2</v>
      </c>
      <c r="L2" s="130" t="s">
        <v>85</v>
      </c>
      <c r="M2" s="131"/>
      <c r="N2" s="132"/>
    </row>
    <row r="3" spans="1:16" ht="18" customHeight="1"/>
    <row r="4" spans="1:16" ht="18" customHeight="1">
      <c r="A4" s="4"/>
      <c r="B4" s="4"/>
      <c r="C4" s="4"/>
      <c r="D4" s="4"/>
      <c r="E4" s="4"/>
      <c r="F4" s="4"/>
      <c r="G4" s="4"/>
      <c r="H4" s="4"/>
      <c r="I4" s="4"/>
      <c r="J4" s="4"/>
      <c r="K4" s="18" t="s">
        <v>31</v>
      </c>
      <c r="L4" s="18" t="s">
        <v>32</v>
      </c>
      <c r="M4" s="19" t="s">
        <v>33</v>
      </c>
      <c r="N4" s="19" t="s">
        <v>34</v>
      </c>
    </row>
    <row r="5" spans="1:16" ht="18" customHeight="1"/>
    <row r="6" spans="1:16" ht="18" customHeight="1">
      <c r="A6" s="308" t="s">
        <v>35</v>
      </c>
      <c r="B6" s="309"/>
      <c r="C6" s="112" t="s">
        <v>117</v>
      </c>
      <c r="D6" s="5" t="s">
        <v>37</v>
      </c>
      <c r="E6" s="6" t="s">
        <v>38</v>
      </c>
      <c r="F6" s="5" t="s">
        <v>39</v>
      </c>
      <c r="G6" s="5" t="s">
        <v>40</v>
      </c>
    </row>
    <row r="7" spans="1:16" ht="18" customHeight="1">
      <c r="A7" s="21"/>
      <c r="B7" s="21"/>
      <c r="C7" s="21"/>
      <c r="D7" s="21"/>
      <c r="H7" s="8"/>
      <c r="M7" s="20" t="s">
        <v>86</v>
      </c>
      <c r="N7" s="113" t="s">
        <v>114</v>
      </c>
    </row>
    <row r="8" spans="1:16" ht="18" customHeight="1">
      <c r="A8" s="150"/>
      <c r="B8" s="87" t="s">
        <v>123</v>
      </c>
      <c r="C8" s="169" t="s">
        <v>148</v>
      </c>
      <c r="D8" s="155"/>
      <c r="E8" s="104"/>
      <c r="F8" s="310" t="s">
        <v>178</v>
      </c>
      <c r="G8" s="310"/>
      <c r="H8" s="310" t="s">
        <v>108</v>
      </c>
      <c r="I8" s="310"/>
      <c r="J8" s="274" t="s">
        <v>179</v>
      </c>
      <c r="K8" s="276"/>
      <c r="L8" s="116" t="s">
        <v>116</v>
      </c>
      <c r="M8" s="117"/>
      <c r="N8" s="118"/>
    </row>
    <row r="9" spans="1:16" ht="18" customHeight="1">
      <c r="A9" s="152" t="s">
        <v>124</v>
      </c>
      <c r="B9" s="153">
        <v>1</v>
      </c>
      <c r="C9" s="349" t="s">
        <v>102</v>
      </c>
      <c r="D9" s="315"/>
      <c r="E9" s="316"/>
      <c r="F9" s="311">
        <v>100</v>
      </c>
      <c r="G9" s="311"/>
      <c r="H9" s="312">
        <v>0</v>
      </c>
      <c r="I9" s="313"/>
      <c r="J9" s="311">
        <f t="shared" ref="J9:J15" si="0">F9+H9</f>
        <v>100</v>
      </c>
      <c r="K9" s="311"/>
      <c r="L9" s="126"/>
      <c r="M9" s="127"/>
      <c r="N9" s="128"/>
    </row>
    <row r="10" spans="1:16" ht="18" customHeight="1">
      <c r="A10" s="152" t="s">
        <v>124</v>
      </c>
      <c r="B10" s="153">
        <v>2</v>
      </c>
      <c r="C10" s="349" t="s">
        <v>103</v>
      </c>
      <c r="D10" s="315"/>
      <c r="E10" s="316"/>
      <c r="F10" s="311">
        <v>200</v>
      </c>
      <c r="G10" s="311"/>
      <c r="H10" s="312">
        <v>0</v>
      </c>
      <c r="I10" s="313"/>
      <c r="J10" s="311">
        <f t="shared" si="0"/>
        <v>200</v>
      </c>
      <c r="K10" s="311"/>
      <c r="L10" s="126"/>
      <c r="M10" s="127"/>
      <c r="N10" s="128"/>
    </row>
    <row r="11" spans="1:16" ht="18" customHeight="1">
      <c r="A11" s="152" t="s">
        <v>124</v>
      </c>
      <c r="B11" s="153">
        <v>3</v>
      </c>
      <c r="C11" s="314" t="s">
        <v>239</v>
      </c>
      <c r="D11" s="315"/>
      <c r="E11" s="316"/>
      <c r="F11" s="311">
        <v>300</v>
      </c>
      <c r="G11" s="311"/>
      <c r="H11" s="312">
        <v>0</v>
      </c>
      <c r="I11" s="313"/>
      <c r="J11" s="311">
        <f t="shared" si="0"/>
        <v>300</v>
      </c>
      <c r="K11" s="311"/>
      <c r="L11" s="126"/>
      <c r="M11" s="127"/>
      <c r="N11" s="128"/>
      <c r="P11" s="35"/>
    </row>
    <row r="12" spans="1:16" ht="18" customHeight="1">
      <c r="A12" s="152" t="s">
        <v>124</v>
      </c>
      <c r="B12" s="153">
        <v>4</v>
      </c>
      <c r="C12" s="314" t="s">
        <v>240</v>
      </c>
      <c r="D12" s="315"/>
      <c r="E12" s="316"/>
      <c r="F12" s="311">
        <v>400</v>
      </c>
      <c r="G12" s="311"/>
      <c r="H12" s="312">
        <v>0</v>
      </c>
      <c r="I12" s="313"/>
      <c r="J12" s="311">
        <f t="shared" si="0"/>
        <v>400</v>
      </c>
      <c r="K12" s="311"/>
      <c r="L12" s="126"/>
      <c r="M12" s="127"/>
      <c r="N12" s="128"/>
    </row>
    <row r="13" spans="1:16" ht="18" customHeight="1">
      <c r="A13" s="152" t="s">
        <v>124</v>
      </c>
      <c r="B13" s="153">
        <v>5</v>
      </c>
      <c r="C13" s="314" t="s">
        <v>241</v>
      </c>
      <c r="D13" s="315"/>
      <c r="E13" s="316"/>
      <c r="F13" s="311">
        <v>400</v>
      </c>
      <c r="G13" s="311"/>
      <c r="H13" s="312">
        <v>0</v>
      </c>
      <c r="I13" s="313"/>
      <c r="J13" s="311">
        <f t="shared" si="0"/>
        <v>400</v>
      </c>
      <c r="K13" s="311"/>
      <c r="L13" s="136"/>
      <c r="M13" s="137"/>
      <c r="N13" s="138"/>
    </row>
    <row r="14" spans="1:16" ht="18" customHeight="1">
      <c r="A14" s="152" t="s">
        <v>124</v>
      </c>
      <c r="B14" s="153">
        <v>6</v>
      </c>
      <c r="C14" s="314" t="s">
        <v>242</v>
      </c>
      <c r="D14" s="315"/>
      <c r="E14" s="316"/>
      <c r="F14" s="311">
        <v>500</v>
      </c>
      <c r="G14" s="311"/>
      <c r="H14" s="312">
        <v>0</v>
      </c>
      <c r="I14" s="313"/>
      <c r="J14" s="311">
        <f>F14+H14</f>
        <v>500</v>
      </c>
      <c r="K14" s="311"/>
      <c r="L14" s="226"/>
      <c r="M14" s="227"/>
      <c r="N14" s="228"/>
    </row>
    <row r="15" spans="1:16" ht="18" customHeight="1">
      <c r="A15" s="152" t="s">
        <v>124</v>
      </c>
      <c r="B15" s="153">
        <v>7</v>
      </c>
      <c r="C15" s="164" t="s">
        <v>127</v>
      </c>
      <c r="D15" s="253"/>
      <c r="E15" s="250"/>
      <c r="F15" s="311">
        <v>500</v>
      </c>
      <c r="G15" s="311"/>
      <c r="H15" s="312">
        <v>0</v>
      </c>
      <c r="I15" s="313"/>
      <c r="J15" s="311">
        <f t="shared" si="0"/>
        <v>500</v>
      </c>
      <c r="K15" s="311"/>
      <c r="L15" s="126"/>
      <c r="M15" s="127"/>
      <c r="N15" s="128"/>
    </row>
    <row r="16" spans="1:16" ht="18" customHeight="1">
      <c r="A16" s="152" t="s">
        <v>124</v>
      </c>
      <c r="B16" s="153">
        <v>8</v>
      </c>
      <c r="C16" s="164" t="s">
        <v>289</v>
      </c>
      <c r="D16" s="253"/>
      <c r="E16" s="250"/>
      <c r="F16" s="311">
        <v>100</v>
      </c>
      <c r="G16" s="311"/>
      <c r="H16" s="312">
        <v>0</v>
      </c>
      <c r="I16" s="313"/>
      <c r="J16" s="311">
        <f>F16+H16</f>
        <v>100</v>
      </c>
      <c r="K16" s="311"/>
      <c r="L16" s="248"/>
      <c r="M16" s="249"/>
      <c r="N16" s="250"/>
    </row>
    <row r="17" spans="1:15" ht="18" customHeight="1">
      <c r="A17" s="158"/>
      <c r="B17" s="159"/>
      <c r="C17" s="160"/>
      <c r="D17" s="161"/>
      <c r="E17" s="8"/>
      <c r="F17" s="162"/>
      <c r="G17" s="163"/>
      <c r="I17" s="163"/>
      <c r="K17" s="163"/>
    </row>
    <row r="18" spans="1:15" ht="18" customHeight="1">
      <c r="A18" s="303" t="s">
        <v>311</v>
      </c>
      <c r="B18" s="303"/>
      <c r="C18" s="303"/>
      <c r="D18" s="303"/>
      <c r="E18" s="303"/>
      <c r="F18" s="303"/>
      <c r="G18" s="303"/>
      <c r="H18" s="303"/>
      <c r="I18" s="303"/>
      <c r="J18" s="303"/>
      <c r="K18" s="303"/>
      <c r="L18" s="303"/>
      <c r="M18" s="303"/>
      <c r="N18" s="303"/>
    </row>
    <row r="19" spans="1:15" ht="18" customHeight="1">
      <c r="A19" s="303"/>
      <c r="B19" s="303"/>
      <c r="C19" s="303"/>
      <c r="D19" s="303"/>
      <c r="E19" s="303"/>
      <c r="F19" s="303"/>
      <c r="G19" s="303"/>
      <c r="H19" s="303"/>
      <c r="I19" s="303"/>
      <c r="J19" s="303"/>
      <c r="K19" s="303"/>
      <c r="L19" s="303"/>
      <c r="M19" s="303"/>
      <c r="N19" s="303"/>
    </row>
    <row r="20" spans="1:15" ht="18" customHeight="1">
      <c r="A20" s="303"/>
      <c r="B20" s="303"/>
      <c r="C20" s="303"/>
      <c r="D20" s="303"/>
      <c r="E20" s="303"/>
      <c r="F20" s="303"/>
      <c r="G20" s="303"/>
      <c r="H20" s="303"/>
      <c r="I20" s="303"/>
      <c r="J20" s="303"/>
      <c r="K20" s="303"/>
      <c r="L20" s="303"/>
      <c r="M20" s="303"/>
      <c r="N20" s="303"/>
    </row>
    <row r="21" spans="1:15" ht="18" customHeight="1">
      <c r="A21" s="303"/>
      <c r="B21" s="303"/>
      <c r="C21" s="303"/>
      <c r="D21" s="303"/>
      <c r="E21" s="303"/>
      <c r="F21" s="303"/>
      <c r="G21" s="303"/>
      <c r="H21" s="303"/>
      <c r="I21" s="303"/>
      <c r="J21" s="303"/>
      <c r="K21" s="303"/>
      <c r="L21" s="303"/>
      <c r="M21" s="303"/>
      <c r="N21" s="303"/>
    </row>
    <row r="22" spans="1:15" ht="18" customHeight="1">
      <c r="A22" s="303"/>
      <c r="B22" s="303"/>
      <c r="C22" s="303"/>
      <c r="D22" s="303"/>
      <c r="E22" s="303"/>
      <c r="F22" s="303"/>
      <c r="G22" s="303"/>
      <c r="H22" s="303"/>
      <c r="I22" s="303"/>
      <c r="J22" s="303"/>
      <c r="K22" s="303"/>
      <c r="L22" s="303"/>
      <c r="M22" s="303"/>
      <c r="N22" s="303"/>
    </row>
    <row r="23" spans="1:15" ht="18" customHeight="1">
      <c r="A23" s="303"/>
      <c r="B23" s="303"/>
      <c r="C23" s="303"/>
      <c r="D23" s="303"/>
      <c r="E23" s="303"/>
      <c r="F23" s="303"/>
      <c r="G23" s="303"/>
      <c r="H23" s="303"/>
      <c r="I23" s="303"/>
      <c r="J23" s="303"/>
      <c r="K23" s="303"/>
      <c r="L23" s="303"/>
      <c r="M23" s="303"/>
      <c r="N23" s="303"/>
    </row>
    <row r="24" spans="1:15" ht="18" customHeight="1">
      <c r="A24" s="303"/>
      <c r="B24" s="303"/>
      <c r="C24" s="303"/>
      <c r="D24" s="303"/>
      <c r="E24" s="303"/>
      <c r="F24" s="303"/>
      <c r="G24" s="303"/>
      <c r="H24" s="303"/>
      <c r="I24" s="303"/>
      <c r="J24" s="303"/>
      <c r="K24" s="303"/>
      <c r="L24" s="303"/>
      <c r="M24" s="303"/>
      <c r="N24" s="303"/>
    </row>
    <row r="25" spans="1:15" ht="18" customHeight="1">
      <c r="A25" s="303"/>
      <c r="B25" s="303"/>
      <c r="C25" s="303"/>
      <c r="D25" s="303"/>
      <c r="E25" s="303"/>
      <c r="F25" s="303"/>
      <c r="G25" s="303"/>
      <c r="H25" s="303"/>
      <c r="I25" s="303"/>
      <c r="J25" s="303"/>
      <c r="K25" s="303"/>
      <c r="L25" s="303"/>
      <c r="M25" s="303"/>
      <c r="N25" s="303"/>
      <c r="O25" s="36"/>
    </row>
    <row r="26" spans="1:15" ht="18" customHeight="1">
      <c r="A26" s="303"/>
      <c r="B26" s="303"/>
      <c r="C26" s="303"/>
      <c r="D26" s="303"/>
      <c r="E26" s="303"/>
      <c r="F26" s="303"/>
      <c r="G26" s="303"/>
      <c r="H26" s="303"/>
      <c r="I26" s="303"/>
      <c r="J26" s="303"/>
      <c r="K26" s="303"/>
      <c r="L26" s="303"/>
      <c r="M26" s="303"/>
      <c r="N26" s="303"/>
      <c r="O26" s="36"/>
    </row>
    <row r="27" spans="1:15" ht="18" customHeight="1">
      <c r="A27" s="303"/>
      <c r="B27" s="303"/>
      <c r="C27" s="303"/>
      <c r="D27" s="303"/>
      <c r="E27" s="303"/>
      <c r="F27" s="303"/>
      <c r="G27" s="303"/>
      <c r="H27" s="303"/>
      <c r="I27" s="303"/>
      <c r="J27" s="303"/>
      <c r="K27" s="303"/>
      <c r="L27" s="303"/>
      <c r="M27" s="303"/>
      <c r="N27" s="303"/>
      <c r="O27" s="36"/>
    </row>
    <row r="28" spans="1:15" ht="18" customHeight="1">
      <c r="A28" s="303"/>
      <c r="B28" s="303"/>
      <c r="C28" s="303"/>
      <c r="D28" s="303"/>
      <c r="E28" s="303"/>
      <c r="F28" s="303"/>
      <c r="G28" s="303"/>
      <c r="H28" s="303"/>
      <c r="I28" s="303"/>
      <c r="J28" s="303"/>
      <c r="K28" s="303"/>
      <c r="L28" s="303"/>
      <c r="M28" s="303"/>
      <c r="N28" s="303"/>
      <c r="O28" s="36"/>
    </row>
    <row r="29" spans="1:15" ht="18" customHeight="1">
      <c r="A29" s="303"/>
      <c r="B29" s="303"/>
      <c r="C29" s="303"/>
      <c r="D29" s="303"/>
      <c r="E29" s="303"/>
      <c r="F29" s="303"/>
      <c r="G29" s="303"/>
      <c r="H29" s="303"/>
      <c r="I29" s="303"/>
      <c r="J29" s="303"/>
      <c r="K29" s="303"/>
      <c r="L29" s="303"/>
      <c r="M29" s="303"/>
      <c r="N29" s="303"/>
      <c r="O29" s="36"/>
    </row>
    <row r="30" spans="1:15" ht="18" customHeight="1">
      <c r="A30" s="303"/>
      <c r="B30" s="303"/>
      <c r="C30" s="303"/>
      <c r="D30" s="303"/>
      <c r="E30" s="303"/>
      <c r="F30" s="303"/>
      <c r="G30" s="303"/>
      <c r="H30" s="303"/>
      <c r="I30" s="303"/>
      <c r="J30" s="303"/>
      <c r="K30" s="303"/>
      <c r="L30" s="303"/>
      <c r="M30" s="303"/>
      <c r="N30" s="303"/>
      <c r="O30" s="36"/>
    </row>
    <row r="31" spans="1:15" ht="18" customHeight="1">
      <c r="A31" s="303"/>
      <c r="B31" s="303"/>
      <c r="C31" s="303"/>
      <c r="D31" s="303"/>
      <c r="E31" s="303"/>
      <c r="F31" s="303"/>
      <c r="G31" s="303"/>
      <c r="H31" s="303"/>
      <c r="I31" s="303"/>
      <c r="J31" s="303"/>
      <c r="K31" s="303"/>
      <c r="L31" s="303"/>
      <c r="M31" s="303"/>
      <c r="N31" s="303"/>
      <c r="O31" s="36"/>
    </row>
    <row r="32" spans="1:15" ht="18" customHeight="1">
      <c r="A32" s="97"/>
      <c r="B32" s="98"/>
      <c r="C32" s="98"/>
      <c r="D32" s="36"/>
      <c r="E32" s="36"/>
      <c r="F32" s="36"/>
      <c r="G32" s="36"/>
      <c r="H32" s="36"/>
      <c r="I32" s="36"/>
      <c r="J32" s="36"/>
      <c r="K32" s="36"/>
      <c r="L32" s="36"/>
      <c r="M32" s="36"/>
      <c r="N32" s="36"/>
      <c r="O32" s="36"/>
    </row>
    <row r="33" spans="1:21" ht="39.75" customHeight="1">
      <c r="A33" s="156" t="s">
        <v>149</v>
      </c>
      <c r="B33" s="156"/>
      <c r="C33" s="156"/>
      <c r="D33" s="156"/>
      <c r="E33" s="156"/>
      <c r="F33" s="156"/>
      <c r="G33" s="156"/>
      <c r="H33" s="156"/>
      <c r="I33" s="156"/>
      <c r="J33" s="156"/>
      <c r="K33" s="156"/>
      <c r="L33" s="156"/>
      <c r="M33" s="156"/>
      <c r="N33" s="156"/>
      <c r="O33" s="156"/>
      <c r="P33" s="156"/>
      <c r="Q33" s="156"/>
      <c r="R33" s="156"/>
    </row>
    <row r="34" spans="1:21" ht="5.0999999999999996" customHeight="1">
      <c r="A34" s="95"/>
      <c r="B34" s="95"/>
      <c r="C34" s="95"/>
      <c r="D34" s="95"/>
      <c r="E34" s="38"/>
      <c r="I34" s="95"/>
      <c r="L34" s="95"/>
      <c r="P34" s="95"/>
    </row>
    <row r="35" spans="1:21" ht="18" customHeight="1">
      <c r="A35" s="38" t="s">
        <v>129</v>
      </c>
      <c r="B35" s="38"/>
      <c r="C35" s="101"/>
      <c r="D35" s="95"/>
      <c r="E35" s="38"/>
      <c r="I35" s="95"/>
      <c r="L35" s="95"/>
      <c r="P35" s="95"/>
    </row>
    <row r="36" spans="1:21" ht="18" customHeight="1">
      <c r="A36" s="304" t="s">
        <v>36</v>
      </c>
      <c r="B36" s="304"/>
      <c r="C36" s="5" t="s">
        <v>39</v>
      </c>
      <c r="D36" s="95"/>
      <c r="E36" s="38"/>
      <c r="I36" s="95"/>
      <c r="L36" s="95"/>
      <c r="P36" s="95"/>
    </row>
    <row r="37" spans="1:21" ht="5.0999999999999996" customHeight="1">
      <c r="A37" s="95"/>
      <c r="B37" s="95"/>
      <c r="C37" s="95"/>
      <c r="D37" s="95"/>
      <c r="E37" s="38"/>
      <c r="I37" s="95"/>
      <c r="L37" s="95"/>
      <c r="P37" s="95"/>
    </row>
    <row r="38" spans="1:21" s="35" customFormat="1" ht="18" customHeight="1">
      <c r="A38" s="305"/>
      <c r="B38" s="306"/>
      <c r="C38" s="307"/>
      <c r="D38" s="24" t="s">
        <v>6</v>
      </c>
    </row>
    <row r="39" spans="1:21" s="35" customFormat="1" ht="18" customHeight="1">
      <c r="A39" s="150"/>
      <c r="B39" s="87" t="s">
        <v>123</v>
      </c>
      <c r="C39" s="87" t="s">
        <v>211</v>
      </c>
      <c r="D39" s="87" t="s">
        <v>219</v>
      </c>
      <c r="E39" s="87" t="s">
        <v>215</v>
      </c>
      <c r="F39" s="87" t="s">
        <v>216</v>
      </c>
      <c r="G39" s="266" t="s">
        <v>226</v>
      </c>
      <c r="H39" s="33" t="s">
        <v>104</v>
      </c>
      <c r="I39" s="31" t="s">
        <v>209</v>
      </c>
      <c r="J39" s="33"/>
      <c r="K39" s="31" t="s">
        <v>87</v>
      </c>
      <c r="L39" s="33"/>
      <c r="M39" s="96" t="s">
        <v>105</v>
      </c>
      <c r="N39" s="100"/>
      <c r="O39" s="26" t="s">
        <v>138</v>
      </c>
      <c r="P39" s="125" t="s">
        <v>109</v>
      </c>
      <c r="Q39" s="125" t="s">
        <v>126</v>
      </c>
      <c r="R39" s="125" t="s">
        <v>110</v>
      </c>
      <c r="S39" s="26" t="s">
        <v>125</v>
      </c>
      <c r="T39" s="104" t="s">
        <v>112</v>
      </c>
      <c r="U39" s="104" t="s">
        <v>111</v>
      </c>
    </row>
    <row r="40" spans="1:21" s="35" customFormat="1" ht="18" customHeight="1">
      <c r="A40" s="152" t="s">
        <v>124</v>
      </c>
      <c r="B40" s="153">
        <v>1</v>
      </c>
      <c r="C40" s="102" t="s">
        <v>212</v>
      </c>
      <c r="D40" s="103">
        <v>43853</v>
      </c>
      <c r="E40" s="102" t="s">
        <v>217</v>
      </c>
      <c r="F40" s="102">
        <v>192829</v>
      </c>
      <c r="G40" s="102" t="s">
        <v>218</v>
      </c>
      <c r="H40" s="102">
        <v>1827</v>
      </c>
      <c r="I40" s="107" t="s">
        <v>46</v>
      </c>
      <c r="J40" s="106"/>
      <c r="K40" s="105" t="s">
        <v>88</v>
      </c>
      <c r="L40" s="106"/>
      <c r="M40" s="107" t="s">
        <v>106</v>
      </c>
      <c r="N40" s="108"/>
      <c r="O40" s="102">
        <v>300</v>
      </c>
      <c r="P40" s="111">
        <v>14</v>
      </c>
      <c r="Q40" s="37">
        <v>23</v>
      </c>
      <c r="R40" s="110">
        <v>0</v>
      </c>
      <c r="S40" s="109">
        <f>O40*P40</f>
        <v>4200</v>
      </c>
      <c r="T40" s="109">
        <f>S40*R40</f>
        <v>0</v>
      </c>
      <c r="U40" s="109">
        <f>S40+T40</f>
        <v>4200</v>
      </c>
    </row>
    <row r="41" spans="1:21" ht="18" customHeight="1">
      <c r="A41" s="152" t="s">
        <v>124</v>
      </c>
      <c r="B41" s="153">
        <v>2</v>
      </c>
      <c r="C41" s="102" t="s">
        <v>212</v>
      </c>
      <c r="D41" s="103">
        <v>43854</v>
      </c>
      <c r="E41" s="102" t="s">
        <v>217</v>
      </c>
      <c r="F41" s="102">
        <v>202939</v>
      </c>
      <c r="G41" s="102" t="s">
        <v>218</v>
      </c>
      <c r="H41" s="102">
        <v>1828</v>
      </c>
      <c r="I41" s="107" t="s">
        <v>46</v>
      </c>
      <c r="J41" s="106"/>
      <c r="K41" s="107" t="s">
        <v>107</v>
      </c>
      <c r="L41" s="106"/>
      <c r="M41" s="107" t="s">
        <v>106</v>
      </c>
      <c r="N41" s="108"/>
      <c r="O41" s="102">
        <v>240</v>
      </c>
      <c r="P41" s="111">
        <v>14</v>
      </c>
      <c r="Q41" s="37">
        <v>23</v>
      </c>
      <c r="R41" s="110">
        <v>0</v>
      </c>
      <c r="S41" s="109">
        <f>O41*P41</f>
        <v>3360</v>
      </c>
      <c r="T41" s="109">
        <f>S41*R41</f>
        <v>0</v>
      </c>
      <c r="U41" s="109">
        <f>S41+T41</f>
        <v>3360</v>
      </c>
    </row>
    <row r="42" spans="1:21" ht="18" customHeight="1">
      <c r="A42" s="152" t="s">
        <v>124</v>
      </c>
      <c r="B42" s="153">
        <v>3</v>
      </c>
      <c r="C42" s="102" t="s">
        <v>212</v>
      </c>
      <c r="D42" s="103">
        <v>43855</v>
      </c>
      <c r="E42" s="209" t="s">
        <v>210</v>
      </c>
      <c r="F42" s="209">
        <v>2829</v>
      </c>
      <c r="G42" s="267" t="s">
        <v>128</v>
      </c>
      <c r="H42" s="102">
        <v>1829</v>
      </c>
      <c r="I42" s="107" t="s">
        <v>46</v>
      </c>
      <c r="J42" s="197"/>
      <c r="K42" s="105" t="s">
        <v>214</v>
      </c>
      <c r="L42" s="197"/>
      <c r="M42" s="107" t="s">
        <v>106</v>
      </c>
      <c r="N42" s="115"/>
      <c r="O42" s="102">
        <v>180</v>
      </c>
      <c r="P42" s="111">
        <v>14</v>
      </c>
      <c r="Q42" s="196">
        <v>23</v>
      </c>
      <c r="R42" s="110">
        <v>0</v>
      </c>
      <c r="S42" s="109">
        <f>O42*P42</f>
        <v>2520</v>
      </c>
      <c r="T42" s="109">
        <f>S42*R42</f>
        <v>0</v>
      </c>
      <c r="U42" s="109">
        <f>S42+T42</f>
        <v>2520</v>
      </c>
    </row>
    <row r="43" spans="1:21" ht="18" customHeight="1">
      <c r="A43" s="152" t="s">
        <v>124</v>
      </c>
      <c r="B43" s="153">
        <v>3</v>
      </c>
      <c r="C43" s="208" t="s">
        <v>213</v>
      </c>
      <c r="D43" s="103">
        <v>43856</v>
      </c>
      <c r="E43" s="209" t="s">
        <v>210</v>
      </c>
      <c r="F43" s="209">
        <v>2827</v>
      </c>
      <c r="G43" s="267" t="s">
        <v>128</v>
      </c>
      <c r="H43" s="102">
        <v>1829</v>
      </c>
      <c r="I43" s="105" t="s">
        <v>214</v>
      </c>
      <c r="J43" s="197"/>
      <c r="K43" s="107" t="s">
        <v>46</v>
      </c>
      <c r="L43" s="128"/>
      <c r="M43" s="107" t="s">
        <v>106</v>
      </c>
      <c r="N43" s="115"/>
      <c r="O43" s="102">
        <v>180</v>
      </c>
      <c r="P43" s="111">
        <v>14</v>
      </c>
      <c r="Q43" s="37">
        <v>23</v>
      </c>
      <c r="R43" s="110">
        <v>0</v>
      </c>
      <c r="S43" s="109">
        <f>O43*P43</f>
        <v>2520</v>
      </c>
      <c r="T43" s="109">
        <f>S43*R43</f>
        <v>0</v>
      </c>
      <c r="U43" s="210">
        <f>-(S43+T43)</f>
        <v>-2520</v>
      </c>
    </row>
    <row r="44" spans="1:21" ht="18" customHeight="1">
      <c r="A44" s="158"/>
      <c r="B44" s="159"/>
      <c r="C44" s="23"/>
      <c r="D44" s="171"/>
      <c r="E44" s="172"/>
      <c r="F44" s="23"/>
      <c r="H44" s="173"/>
      <c r="I44" s="36"/>
      <c r="J44" s="173"/>
      <c r="K44" s="8"/>
      <c r="L44" s="23"/>
      <c r="M44" s="174"/>
      <c r="N44" s="62"/>
      <c r="O44" s="175"/>
      <c r="P44" s="176"/>
      <c r="Q44" s="176"/>
      <c r="R44" s="176"/>
      <c r="S44" s="35"/>
      <c r="T44" s="35"/>
    </row>
    <row r="45" spans="1:21" ht="18" customHeight="1">
      <c r="A45" s="319" t="s">
        <v>36</v>
      </c>
      <c r="B45" s="319"/>
      <c r="C45" s="178" t="s">
        <v>140</v>
      </c>
      <c r="D45" s="171"/>
      <c r="E45" s="172"/>
      <c r="F45" s="23"/>
      <c r="G45" s="171"/>
      <c r="H45" s="173"/>
      <c r="I45" s="36"/>
      <c r="J45" s="173"/>
      <c r="K45" s="8"/>
      <c r="L45" s="23"/>
      <c r="M45" s="174"/>
      <c r="N45" s="62"/>
      <c r="O45" s="175"/>
      <c r="P45" s="176"/>
      <c r="Q45" s="176"/>
      <c r="R45" s="176"/>
      <c r="S45" s="35"/>
      <c r="T45" s="35"/>
    </row>
    <row r="46" spans="1:21" ht="5.0999999999999996" customHeight="1">
      <c r="A46" s="95"/>
      <c r="B46" s="95"/>
      <c r="C46" s="95"/>
      <c r="D46" s="95"/>
      <c r="E46" s="38"/>
      <c r="I46" s="95"/>
      <c r="L46" s="95"/>
      <c r="P46" s="95"/>
    </row>
    <row r="47" spans="1:21" ht="18" customHeight="1">
      <c r="A47" s="35" t="s">
        <v>139</v>
      </c>
      <c r="B47" s="177"/>
      <c r="C47" s="322"/>
      <c r="D47" s="322"/>
      <c r="E47" s="322"/>
      <c r="F47" s="322"/>
      <c r="G47" s="322"/>
      <c r="H47" s="322"/>
      <c r="I47" s="322"/>
      <c r="J47" s="322"/>
      <c r="K47" s="322"/>
      <c r="L47" s="322"/>
      <c r="M47" s="322"/>
      <c r="N47" s="322"/>
      <c r="O47" s="322"/>
      <c r="P47" s="322"/>
      <c r="Q47" s="322"/>
      <c r="R47" s="322"/>
      <c r="S47" s="35"/>
      <c r="T47" s="35"/>
    </row>
    <row r="48" spans="1:21" ht="18" customHeight="1">
      <c r="A48" s="170"/>
      <c r="B48" s="177"/>
      <c r="C48" s="322"/>
      <c r="D48" s="322"/>
      <c r="E48" s="322"/>
      <c r="F48" s="322"/>
      <c r="G48" s="322"/>
      <c r="H48" s="322"/>
      <c r="I48" s="322"/>
      <c r="J48" s="322"/>
      <c r="K48" s="322"/>
      <c r="L48" s="322"/>
      <c r="M48" s="322"/>
      <c r="N48" s="322"/>
      <c r="O48" s="322"/>
      <c r="P48" s="322"/>
      <c r="Q48" s="322"/>
      <c r="R48" s="322"/>
      <c r="S48" s="35"/>
      <c r="T48" s="35"/>
    </row>
    <row r="49" spans="1:20" ht="18" customHeight="1">
      <c r="B49" s="177"/>
      <c r="C49" s="322"/>
      <c r="D49" s="322"/>
      <c r="E49" s="322"/>
      <c r="F49" s="322"/>
      <c r="G49" s="322"/>
      <c r="H49" s="322"/>
      <c r="I49" s="322"/>
      <c r="J49" s="322"/>
      <c r="K49" s="322"/>
      <c r="L49" s="322"/>
      <c r="M49" s="322"/>
      <c r="N49" s="322"/>
      <c r="O49" s="322"/>
      <c r="P49" s="322"/>
      <c r="Q49" s="322"/>
      <c r="R49" s="322"/>
      <c r="S49" s="35"/>
      <c r="T49" s="35"/>
    </row>
    <row r="50" spans="1:20" ht="18" customHeight="1">
      <c r="K50" s="99"/>
      <c r="M50" s="99"/>
    </row>
    <row r="51" spans="1:20" ht="18" customHeight="1">
      <c r="A51" s="303" t="s">
        <v>305</v>
      </c>
      <c r="B51" s="303"/>
      <c r="C51" s="303"/>
      <c r="D51" s="303"/>
      <c r="E51" s="303"/>
      <c r="F51" s="303"/>
      <c r="G51" s="303"/>
      <c r="H51" s="303"/>
      <c r="I51" s="303"/>
      <c r="J51" s="303" t="s">
        <v>306</v>
      </c>
      <c r="K51" s="303"/>
      <c r="L51" s="303"/>
      <c r="M51" s="303"/>
      <c r="N51" s="303"/>
      <c r="O51" s="303"/>
      <c r="P51" s="303"/>
      <c r="Q51" s="303"/>
      <c r="R51" s="303"/>
    </row>
    <row r="52" spans="1:20" ht="18" customHeight="1">
      <c r="A52" s="303"/>
      <c r="B52" s="303"/>
      <c r="C52" s="303"/>
      <c r="D52" s="303"/>
      <c r="E52" s="303"/>
      <c r="F52" s="303"/>
      <c r="G52" s="303"/>
      <c r="H52" s="303"/>
      <c r="I52" s="303"/>
      <c r="J52" s="303"/>
      <c r="K52" s="303"/>
      <c r="L52" s="303"/>
      <c r="M52" s="303"/>
      <c r="N52" s="303"/>
      <c r="O52" s="303"/>
      <c r="P52" s="303"/>
      <c r="Q52" s="303"/>
      <c r="R52" s="303"/>
    </row>
    <row r="53" spans="1:20" ht="18" customHeight="1">
      <c r="A53" s="303"/>
      <c r="B53" s="303"/>
      <c r="C53" s="303"/>
      <c r="D53" s="303"/>
      <c r="E53" s="303"/>
      <c r="F53" s="303"/>
      <c r="G53" s="303"/>
      <c r="H53" s="303"/>
      <c r="I53" s="303"/>
      <c r="J53" s="303"/>
      <c r="K53" s="303"/>
      <c r="L53" s="303"/>
      <c r="M53" s="303"/>
      <c r="N53" s="303"/>
      <c r="O53" s="303"/>
      <c r="P53" s="303"/>
      <c r="Q53" s="303"/>
      <c r="R53" s="303"/>
    </row>
    <row r="54" spans="1:20" ht="18" customHeight="1">
      <c r="A54" s="303"/>
      <c r="B54" s="303"/>
      <c r="C54" s="303"/>
      <c r="D54" s="303"/>
      <c r="E54" s="303"/>
      <c r="F54" s="303"/>
      <c r="G54" s="303"/>
      <c r="H54" s="303"/>
      <c r="I54" s="303"/>
      <c r="J54" s="303"/>
      <c r="K54" s="303"/>
      <c r="L54" s="303"/>
      <c r="M54" s="303"/>
      <c r="N54" s="303"/>
      <c r="O54" s="303"/>
      <c r="P54" s="303"/>
      <c r="Q54" s="303"/>
      <c r="R54" s="303"/>
    </row>
    <row r="55" spans="1:20" ht="18" customHeight="1">
      <c r="A55" s="303"/>
      <c r="B55" s="303"/>
      <c r="C55" s="303"/>
      <c r="D55" s="303"/>
      <c r="E55" s="303"/>
      <c r="F55" s="303"/>
      <c r="G55" s="303"/>
      <c r="H55" s="303"/>
      <c r="I55" s="303"/>
      <c r="J55" s="303"/>
      <c r="K55" s="303"/>
      <c r="L55" s="303"/>
      <c r="M55" s="303"/>
      <c r="N55" s="303"/>
      <c r="O55" s="303"/>
      <c r="P55" s="303"/>
      <c r="Q55" s="303"/>
      <c r="R55" s="303"/>
    </row>
    <row r="56" spans="1:20" ht="18" customHeight="1">
      <c r="A56" s="303"/>
      <c r="B56" s="303"/>
      <c r="C56" s="303"/>
      <c r="D56" s="303"/>
      <c r="E56" s="303"/>
      <c r="F56" s="303"/>
      <c r="G56" s="303"/>
      <c r="H56" s="303"/>
      <c r="I56" s="303"/>
      <c r="J56" s="303"/>
      <c r="K56" s="303"/>
      <c r="L56" s="303"/>
      <c r="M56" s="303"/>
      <c r="N56" s="303"/>
      <c r="O56" s="303"/>
      <c r="P56" s="303"/>
      <c r="Q56" s="303"/>
      <c r="R56" s="303"/>
    </row>
    <row r="57" spans="1:20" ht="18" customHeight="1">
      <c r="A57" s="303"/>
      <c r="B57" s="303"/>
      <c r="C57" s="303"/>
      <c r="D57" s="303"/>
      <c r="E57" s="303"/>
      <c r="F57" s="303"/>
      <c r="G57" s="303"/>
      <c r="H57" s="303"/>
      <c r="I57" s="303"/>
      <c r="J57" s="303"/>
      <c r="K57" s="303"/>
      <c r="L57" s="303"/>
      <c r="M57" s="303"/>
      <c r="N57" s="303"/>
      <c r="O57" s="303"/>
      <c r="P57" s="303"/>
      <c r="Q57" s="303"/>
      <c r="R57" s="303"/>
    </row>
    <row r="58" spans="1:20" ht="18" customHeight="1">
      <c r="A58" s="303"/>
      <c r="B58" s="303"/>
      <c r="C58" s="303"/>
      <c r="D58" s="303"/>
      <c r="E58" s="303"/>
      <c r="F58" s="303"/>
      <c r="G58" s="303"/>
      <c r="H58" s="303"/>
      <c r="I58" s="303"/>
      <c r="J58" s="303"/>
      <c r="K58" s="303"/>
      <c r="L58" s="303"/>
      <c r="M58" s="303"/>
      <c r="N58" s="303"/>
      <c r="O58" s="303"/>
      <c r="P58" s="303"/>
      <c r="Q58" s="303"/>
      <c r="R58" s="303"/>
    </row>
    <row r="59" spans="1:20" ht="18" customHeight="1">
      <c r="A59" s="303"/>
      <c r="B59" s="303"/>
      <c r="C59" s="303"/>
      <c r="D59" s="303"/>
      <c r="E59" s="303"/>
      <c r="F59" s="303"/>
      <c r="G59" s="303"/>
      <c r="H59" s="303"/>
      <c r="I59" s="303"/>
      <c r="J59" s="303"/>
      <c r="K59" s="303"/>
      <c r="L59" s="303"/>
      <c r="M59" s="303"/>
      <c r="N59" s="303"/>
      <c r="O59" s="303"/>
      <c r="P59" s="303"/>
      <c r="Q59" s="303"/>
      <c r="R59" s="303"/>
    </row>
    <row r="60" spans="1:20" ht="18" customHeight="1">
      <c r="A60" s="303"/>
      <c r="B60" s="303"/>
      <c r="C60" s="303"/>
      <c r="D60" s="303"/>
      <c r="E60" s="303"/>
      <c r="F60" s="303"/>
      <c r="G60" s="303"/>
      <c r="H60" s="303"/>
      <c r="I60" s="303"/>
      <c r="J60" s="303"/>
      <c r="K60" s="303"/>
      <c r="L60" s="303"/>
      <c r="M60" s="303"/>
      <c r="N60" s="303"/>
      <c r="O60" s="303"/>
      <c r="P60" s="303"/>
      <c r="Q60" s="303"/>
      <c r="R60" s="303"/>
    </row>
    <row r="61" spans="1:20" ht="18" customHeight="1">
      <c r="A61" s="303"/>
      <c r="B61" s="303"/>
      <c r="C61" s="303"/>
      <c r="D61" s="303"/>
      <c r="E61" s="303"/>
      <c r="F61" s="303"/>
      <c r="G61" s="303"/>
      <c r="H61" s="303"/>
      <c r="I61" s="303"/>
      <c r="J61" s="303"/>
      <c r="K61" s="303"/>
      <c r="L61" s="303"/>
      <c r="M61" s="303"/>
      <c r="N61" s="303"/>
      <c r="O61" s="303"/>
      <c r="P61" s="303"/>
      <c r="Q61" s="303"/>
      <c r="R61" s="303"/>
    </row>
    <row r="62" spans="1:20" ht="18" customHeight="1">
      <c r="A62" s="303"/>
      <c r="B62" s="303"/>
      <c r="C62" s="303"/>
      <c r="D62" s="303"/>
      <c r="E62" s="303"/>
      <c r="F62" s="303"/>
      <c r="G62" s="303"/>
      <c r="H62" s="303"/>
      <c r="I62" s="303"/>
      <c r="J62" s="303"/>
      <c r="K62" s="303"/>
      <c r="L62" s="303"/>
      <c r="M62" s="303"/>
      <c r="N62" s="303"/>
      <c r="O62" s="303"/>
      <c r="P62" s="303"/>
      <c r="Q62" s="303"/>
      <c r="R62" s="303"/>
    </row>
    <row r="63" spans="1:20" ht="18" customHeight="1">
      <c r="A63" s="303"/>
      <c r="B63" s="303"/>
      <c r="C63" s="303"/>
      <c r="D63" s="303"/>
      <c r="E63" s="303"/>
      <c r="F63" s="303"/>
      <c r="G63" s="303"/>
      <c r="H63" s="303"/>
      <c r="I63" s="303"/>
      <c r="J63" s="303"/>
      <c r="K63" s="303"/>
      <c r="L63" s="303"/>
      <c r="M63" s="303"/>
      <c r="N63" s="303"/>
      <c r="O63" s="303"/>
      <c r="P63" s="303"/>
      <c r="Q63" s="303"/>
      <c r="R63" s="303"/>
    </row>
    <row r="64" spans="1:20" ht="18" customHeight="1">
      <c r="A64" s="303"/>
      <c r="B64" s="303"/>
      <c r="C64" s="303"/>
      <c r="D64" s="303"/>
      <c r="E64" s="303"/>
      <c r="F64" s="303"/>
      <c r="G64" s="303"/>
      <c r="H64" s="303"/>
      <c r="I64" s="303"/>
      <c r="J64" s="303"/>
      <c r="K64" s="303"/>
      <c r="L64" s="303"/>
      <c r="M64" s="303"/>
      <c r="N64" s="303"/>
      <c r="O64" s="303"/>
      <c r="P64" s="303"/>
      <c r="Q64" s="303"/>
      <c r="R64" s="303"/>
    </row>
    <row r="65" spans="1:18" ht="18" customHeight="1">
      <c r="A65" s="303"/>
      <c r="B65" s="303"/>
      <c r="C65" s="303"/>
      <c r="D65" s="303"/>
      <c r="E65" s="303"/>
      <c r="F65" s="303"/>
      <c r="G65" s="303"/>
      <c r="H65" s="303"/>
      <c r="I65" s="303"/>
      <c r="J65" s="303"/>
      <c r="K65" s="303"/>
      <c r="L65" s="303"/>
      <c r="M65" s="303"/>
      <c r="N65" s="303"/>
      <c r="O65" s="303"/>
      <c r="P65" s="303"/>
      <c r="Q65" s="303"/>
      <c r="R65" s="303"/>
    </row>
    <row r="66" spans="1:18" ht="18" customHeight="1">
      <c r="A66" s="303"/>
      <c r="B66" s="303"/>
      <c r="C66" s="303"/>
      <c r="D66" s="303"/>
      <c r="E66" s="303"/>
      <c r="F66" s="303"/>
      <c r="G66" s="303"/>
      <c r="H66" s="303"/>
      <c r="I66" s="303"/>
      <c r="J66" s="303"/>
      <c r="K66" s="303"/>
      <c r="L66" s="303"/>
      <c r="M66" s="303"/>
      <c r="N66" s="303"/>
      <c r="O66" s="303"/>
      <c r="P66" s="303"/>
      <c r="Q66" s="303"/>
      <c r="R66" s="303"/>
    </row>
    <row r="67" spans="1:18" ht="18" customHeight="1">
      <c r="A67" s="303"/>
      <c r="B67" s="303"/>
      <c r="C67" s="303"/>
      <c r="D67" s="303"/>
      <c r="E67" s="303"/>
      <c r="F67" s="303"/>
      <c r="G67" s="303"/>
      <c r="H67" s="303"/>
      <c r="I67" s="303"/>
      <c r="J67" s="303"/>
      <c r="K67" s="303"/>
      <c r="L67" s="303"/>
      <c r="M67" s="303"/>
      <c r="N67" s="303"/>
      <c r="O67" s="303"/>
      <c r="P67" s="303"/>
      <c r="Q67" s="303"/>
      <c r="R67" s="303"/>
    </row>
    <row r="68" spans="1:18" ht="18" customHeight="1">
      <c r="A68" s="303"/>
      <c r="B68" s="303"/>
      <c r="C68" s="303"/>
      <c r="D68" s="303"/>
      <c r="E68" s="303"/>
      <c r="F68" s="303"/>
      <c r="G68" s="303"/>
      <c r="H68" s="303"/>
      <c r="I68" s="303"/>
      <c r="J68" s="303"/>
      <c r="K68" s="303"/>
      <c r="L68" s="303"/>
      <c r="M68" s="303"/>
      <c r="N68" s="303"/>
      <c r="O68" s="303"/>
      <c r="P68" s="303"/>
      <c r="Q68" s="303"/>
      <c r="R68" s="303"/>
    </row>
    <row r="69" spans="1:18" ht="18" customHeight="1">
      <c r="A69" s="303"/>
      <c r="B69" s="303"/>
      <c r="C69" s="303"/>
      <c r="D69" s="303"/>
      <c r="E69" s="303"/>
      <c r="F69" s="303"/>
      <c r="G69" s="303"/>
      <c r="H69" s="303"/>
      <c r="I69" s="303"/>
      <c r="J69" s="303"/>
      <c r="K69" s="303"/>
      <c r="L69" s="303"/>
      <c r="M69" s="303"/>
      <c r="N69" s="303"/>
      <c r="O69" s="303"/>
      <c r="P69" s="303"/>
      <c r="Q69" s="303"/>
      <c r="R69" s="303"/>
    </row>
    <row r="70" spans="1:18" ht="18" customHeight="1">
      <c r="A70" s="303"/>
      <c r="B70" s="303"/>
      <c r="C70" s="303"/>
      <c r="D70" s="303"/>
      <c r="E70" s="303"/>
      <c r="F70" s="303"/>
      <c r="G70" s="303"/>
      <c r="H70" s="303"/>
      <c r="I70" s="303"/>
      <c r="J70" s="303"/>
      <c r="K70" s="303"/>
      <c r="L70" s="303"/>
      <c r="M70" s="303"/>
      <c r="N70" s="303"/>
      <c r="O70" s="303"/>
      <c r="P70" s="303"/>
      <c r="Q70" s="303"/>
      <c r="R70" s="303"/>
    </row>
    <row r="71" spans="1:18" ht="18" customHeight="1">
      <c r="A71" s="303"/>
      <c r="B71" s="303"/>
      <c r="C71" s="303"/>
      <c r="D71" s="303"/>
      <c r="E71" s="303"/>
      <c r="F71" s="303"/>
      <c r="G71" s="303"/>
      <c r="H71" s="303"/>
      <c r="I71" s="303"/>
      <c r="J71" s="303"/>
      <c r="K71" s="303"/>
      <c r="L71" s="303"/>
      <c r="M71" s="303"/>
      <c r="N71" s="303"/>
      <c r="O71" s="303"/>
      <c r="P71" s="303"/>
      <c r="Q71" s="303"/>
      <c r="R71" s="303"/>
    </row>
    <row r="72" spans="1:18" ht="18" customHeight="1">
      <c r="A72" s="303"/>
      <c r="B72" s="303"/>
      <c r="C72" s="303"/>
      <c r="D72" s="303"/>
      <c r="E72" s="303"/>
      <c r="F72" s="303"/>
      <c r="G72" s="303"/>
      <c r="H72" s="303"/>
      <c r="I72" s="303"/>
      <c r="J72" s="303"/>
      <c r="K72" s="303"/>
      <c r="L72" s="303"/>
      <c r="M72" s="303"/>
      <c r="N72" s="303"/>
      <c r="O72" s="303"/>
      <c r="P72" s="303"/>
      <c r="Q72" s="303"/>
      <c r="R72" s="303"/>
    </row>
    <row r="73" spans="1:18" ht="18" customHeight="1">
      <c r="A73" s="303"/>
      <c r="B73" s="303"/>
      <c r="C73" s="303"/>
      <c r="D73" s="303"/>
      <c r="E73" s="303"/>
      <c r="F73" s="303"/>
      <c r="G73" s="303"/>
      <c r="H73" s="303"/>
      <c r="I73" s="303"/>
      <c r="J73" s="303"/>
      <c r="K73" s="303"/>
      <c r="L73" s="303"/>
      <c r="M73" s="303"/>
      <c r="N73" s="303"/>
      <c r="O73" s="303"/>
      <c r="P73" s="303"/>
      <c r="Q73" s="303"/>
      <c r="R73" s="303"/>
    </row>
    <row r="74" spans="1:18" ht="18" customHeight="1">
      <c r="A74" s="303"/>
      <c r="B74" s="303"/>
      <c r="C74" s="303"/>
      <c r="D74" s="303"/>
      <c r="E74" s="303"/>
      <c r="F74" s="303"/>
      <c r="G74" s="303"/>
      <c r="H74" s="303"/>
      <c r="I74" s="303"/>
      <c r="J74" s="303"/>
      <c r="K74" s="303"/>
      <c r="L74" s="303"/>
      <c r="M74" s="303"/>
      <c r="N74" s="303"/>
      <c r="O74" s="303"/>
      <c r="P74" s="303"/>
      <c r="Q74" s="303"/>
      <c r="R74" s="303"/>
    </row>
    <row r="75" spans="1:18" ht="18" customHeight="1">
      <c r="A75" s="303"/>
      <c r="B75" s="303"/>
      <c r="C75" s="303"/>
      <c r="D75" s="303"/>
      <c r="E75" s="303"/>
      <c r="F75" s="303"/>
      <c r="G75" s="303"/>
      <c r="H75" s="303"/>
      <c r="I75" s="303"/>
      <c r="J75" s="303"/>
      <c r="K75" s="303"/>
      <c r="L75" s="303"/>
      <c r="M75" s="303"/>
      <c r="N75" s="303"/>
      <c r="O75" s="303"/>
      <c r="P75" s="303"/>
      <c r="Q75" s="303"/>
      <c r="R75" s="303"/>
    </row>
    <row r="76" spans="1:18" ht="18" customHeight="1">
      <c r="A76" s="303"/>
      <c r="B76" s="303"/>
      <c r="C76" s="303"/>
      <c r="D76" s="303"/>
      <c r="E76" s="303"/>
      <c r="F76" s="303"/>
      <c r="G76" s="303"/>
      <c r="H76" s="303"/>
      <c r="I76" s="303"/>
      <c r="J76" s="303"/>
      <c r="K76" s="303"/>
      <c r="L76" s="303"/>
      <c r="M76" s="303"/>
      <c r="N76" s="303"/>
      <c r="O76" s="303"/>
      <c r="P76" s="303"/>
      <c r="Q76" s="303"/>
      <c r="R76" s="303"/>
    </row>
    <row r="77" spans="1:18" ht="18" customHeight="1">
      <c r="A77" s="303"/>
      <c r="B77" s="303"/>
      <c r="C77" s="303"/>
      <c r="D77" s="303"/>
      <c r="E77" s="303"/>
      <c r="F77" s="303"/>
      <c r="G77" s="303"/>
      <c r="H77" s="303"/>
      <c r="I77" s="303"/>
      <c r="J77" s="303"/>
      <c r="K77" s="303"/>
      <c r="L77" s="303"/>
      <c r="M77" s="303"/>
      <c r="N77" s="303"/>
      <c r="O77" s="303"/>
      <c r="P77" s="303"/>
      <c r="Q77" s="303"/>
      <c r="R77" s="303"/>
    </row>
    <row r="78" spans="1:18" ht="18" customHeight="1">
      <c r="K78" s="99"/>
      <c r="M78" s="99"/>
    </row>
    <row r="79" spans="1:18" ht="18" customHeight="1">
      <c r="K79" s="99"/>
      <c r="M79" s="99"/>
    </row>
    <row r="80" spans="1:18" ht="39.75" customHeight="1">
      <c r="A80" s="156" t="s">
        <v>150</v>
      </c>
      <c r="B80" s="156"/>
      <c r="C80" s="156"/>
      <c r="D80" s="156"/>
      <c r="E80" s="156"/>
      <c r="F80" s="156"/>
      <c r="G80" s="156"/>
      <c r="H80" s="156"/>
      <c r="I80" s="156"/>
      <c r="J80" s="156"/>
      <c r="K80" s="156"/>
      <c r="L80" s="156"/>
      <c r="M80" s="156"/>
      <c r="N80" s="156"/>
      <c r="O80" s="156"/>
      <c r="P80" s="156"/>
      <c r="Q80" s="156"/>
      <c r="R80" s="156"/>
    </row>
    <row r="81" spans="1:20" ht="5.0999999999999996" customHeight="1">
      <c r="A81" s="95"/>
      <c r="B81" s="95"/>
      <c r="C81" s="95"/>
      <c r="D81" s="95"/>
      <c r="E81" s="38"/>
      <c r="I81" s="95"/>
      <c r="L81" s="95"/>
      <c r="P81" s="95"/>
    </row>
    <row r="82" spans="1:20" ht="18" customHeight="1">
      <c r="A82" s="38" t="s">
        <v>130</v>
      </c>
      <c r="B82" s="38"/>
      <c r="C82" s="101"/>
      <c r="D82" s="95"/>
      <c r="E82" s="38"/>
      <c r="I82" s="95"/>
      <c r="L82" s="95"/>
      <c r="P82" s="95"/>
    </row>
    <row r="83" spans="1:20" ht="18" customHeight="1">
      <c r="A83" s="304" t="s">
        <v>36</v>
      </c>
      <c r="B83" s="304"/>
      <c r="C83" s="5" t="s">
        <v>39</v>
      </c>
      <c r="D83" s="35"/>
      <c r="E83" s="38"/>
      <c r="I83" s="95"/>
      <c r="L83" s="95"/>
      <c r="P83" s="95"/>
    </row>
    <row r="84" spans="1:20" ht="5.0999999999999996" customHeight="1">
      <c r="A84" s="95"/>
      <c r="B84" s="95"/>
      <c r="C84" s="95"/>
      <c r="D84" s="95"/>
      <c r="E84" s="38"/>
      <c r="I84" s="95"/>
      <c r="L84" s="95"/>
      <c r="P84" s="95"/>
    </row>
    <row r="85" spans="1:20" s="35" customFormat="1" ht="18" customHeight="1">
      <c r="A85" s="305"/>
      <c r="B85" s="306"/>
      <c r="C85" s="307"/>
      <c r="D85" s="24" t="s">
        <v>6</v>
      </c>
    </row>
    <row r="86" spans="1:20" s="35" customFormat="1" ht="18" customHeight="1">
      <c r="A86" s="150"/>
      <c r="B86" s="87" t="s">
        <v>123</v>
      </c>
      <c r="C86" s="129" t="s">
        <v>131</v>
      </c>
      <c r="D86" s="220" t="s">
        <v>143</v>
      </c>
      <c r="E86" s="220" t="s">
        <v>141</v>
      </c>
      <c r="F86" s="96" t="s">
        <v>105</v>
      </c>
      <c r="G86" s="100"/>
      <c r="H86" s="31" t="s">
        <v>144</v>
      </c>
      <c r="I86" s="33"/>
      <c r="J86" s="119" t="s">
        <v>137</v>
      </c>
      <c r="K86" s="120"/>
      <c r="L86" s="26" t="s">
        <v>138</v>
      </c>
      <c r="M86" s="125" t="s">
        <v>109</v>
      </c>
      <c r="N86" s="125" t="s">
        <v>126</v>
      </c>
      <c r="O86" s="125" t="s">
        <v>110</v>
      </c>
      <c r="P86" s="26" t="s">
        <v>125</v>
      </c>
      <c r="Q86" s="104" t="s">
        <v>112</v>
      </c>
      <c r="R86" s="104" t="s">
        <v>111</v>
      </c>
    </row>
    <row r="87" spans="1:20" s="35" customFormat="1" ht="18" customHeight="1">
      <c r="A87" s="152" t="s">
        <v>124</v>
      </c>
      <c r="B87" s="153">
        <v>1</v>
      </c>
      <c r="C87" s="179">
        <v>1827</v>
      </c>
      <c r="D87" s="103">
        <v>43853</v>
      </c>
      <c r="E87" s="103" t="s">
        <v>142</v>
      </c>
      <c r="F87" s="107" t="s">
        <v>106</v>
      </c>
      <c r="G87" s="108"/>
      <c r="H87" s="105" t="s">
        <v>132</v>
      </c>
      <c r="I87" s="106"/>
      <c r="J87" s="105" t="s">
        <v>134</v>
      </c>
      <c r="K87" s="108"/>
      <c r="L87" s="102">
        <v>1</v>
      </c>
      <c r="M87" s="111">
        <v>5</v>
      </c>
      <c r="N87" s="221">
        <v>23</v>
      </c>
      <c r="O87" s="110">
        <v>0</v>
      </c>
      <c r="P87" s="109">
        <f>L87*M87</f>
        <v>5</v>
      </c>
      <c r="Q87" s="109">
        <f>P87*O87</f>
        <v>0</v>
      </c>
      <c r="R87" s="109">
        <f>P87+Q87</f>
        <v>5</v>
      </c>
    </row>
    <row r="88" spans="1:20" ht="18" customHeight="1">
      <c r="A88" s="152" t="s">
        <v>124</v>
      </c>
      <c r="B88" s="153">
        <v>2</v>
      </c>
      <c r="C88" s="179">
        <v>1828</v>
      </c>
      <c r="D88" s="103">
        <v>43854</v>
      </c>
      <c r="E88" s="103" t="s">
        <v>142</v>
      </c>
      <c r="F88" s="107" t="s">
        <v>106</v>
      </c>
      <c r="G88" s="108"/>
      <c r="H88" s="105" t="s">
        <v>132</v>
      </c>
      <c r="I88" s="106"/>
      <c r="J88" s="105" t="s">
        <v>135</v>
      </c>
      <c r="K88" s="115"/>
      <c r="L88" s="102">
        <v>1</v>
      </c>
      <c r="M88" s="111">
        <v>5</v>
      </c>
      <c r="N88" s="221">
        <v>23</v>
      </c>
      <c r="O88" s="110">
        <v>0</v>
      </c>
      <c r="P88" s="109">
        <f>L88*M88</f>
        <v>5</v>
      </c>
      <c r="Q88" s="109">
        <f>P88*O88</f>
        <v>0</v>
      </c>
      <c r="R88" s="109">
        <f>P88+Q88</f>
        <v>5</v>
      </c>
    </row>
    <row r="89" spans="1:20" ht="18" customHeight="1">
      <c r="A89" s="152" t="s">
        <v>124</v>
      </c>
      <c r="B89" s="153">
        <v>3</v>
      </c>
      <c r="C89" s="179">
        <v>1829</v>
      </c>
      <c r="D89" s="103">
        <v>43855</v>
      </c>
      <c r="E89" s="103" t="s">
        <v>142</v>
      </c>
      <c r="F89" s="107" t="s">
        <v>106</v>
      </c>
      <c r="G89" s="115"/>
      <c r="H89" s="105" t="s">
        <v>133</v>
      </c>
      <c r="I89" s="222"/>
      <c r="J89" s="105" t="s">
        <v>136</v>
      </c>
      <c r="K89" s="115"/>
      <c r="L89" s="102">
        <v>1</v>
      </c>
      <c r="M89" s="111">
        <v>5</v>
      </c>
      <c r="N89" s="221">
        <v>23</v>
      </c>
      <c r="O89" s="110">
        <v>0</v>
      </c>
      <c r="P89" s="109">
        <f>L89*M89</f>
        <v>5</v>
      </c>
      <c r="Q89" s="109">
        <f>P89*O89</f>
        <v>0</v>
      </c>
      <c r="R89" s="109">
        <f>P89+Q89</f>
        <v>5</v>
      </c>
    </row>
    <row r="90" spans="1:20" ht="18" customHeight="1">
      <c r="A90" s="158"/>
      <c r="B90" s="159"/>
      <c r="C90" s="23"/>
      <c r="D90" s="171"/>
      <c r="E90" s="172"/>
      <c r="F90" s="23"/>
      <c r="G90" s="171"/>
      <c r="H90" s="173"/>
      <c r="I90" s="36"/>
      <c r="J90" s="173"/>
      <c r="K90" s="8"/>
      <c r="L90" s="23"/>
      <c r="M90" s="174"/>
      <c r="N90" s="62"/>
      <c r="O90" s="175"/>
      <c r="P90" s="176"/>
      <c r="Q90" s="176"/>
      <c r="R90" s="176"/>
      <c r="S90" s="35"/>
      <c r="T90" s="35"/>
    </row>
    <row r="91" spans="1:20" ht="18" customHeight="1">
      <c r="A91" s="319" t="s">
        <v>36</v>
      </c>
      <c r="B91" s="319"/>
      <c r="C91" s="178" t="s">
        <v>140</v>
      </c>
      <c r="D91" s="171"/>
      <c r="E91" s="172"/>
      <c r="F91" s="23"/>
      <c r="G91" s="171"/>
      <c r="H91" s="173"/>
      <c r="I91" s="36"/>
      <c r="J91" s="173"/>
      <c r="K91" s="8"/>
      <c r="L91" s="23"/>
      <c r="M91" s="174"/>
      <c r="N91" s="62"/>
      <c r="O91" s="175"/>
      <c r="P91" s="176"/>
      <c r="Q91" s="176"/>
      <c r="R91" s="176"/>
      <c r="S91" s="35"/>
      <c r="T91" s="35"/>
    </row>
    <row r="92" spans="1:20" ht="5.0999999999999996" customHeight="1">
      <c r="A92" s="95"/>
      <c r="B92" s="95"/>
      <c r="C92" s="95"/>
      <c r="D92" s="95"/>
      <c r="E92" s="38"/>
      <c r="I92" s="95"/>
      <c r="L92" s="95"/>
      <c r="P92" s="95"/>
    </row>
    <row r="93" spans="1:20" ht="18" customHeight="1">
      <c r="A93" s="35" t="s">
        <v>139</v>
      </c>
      <c r="B93" s="339"/>
      <c r="C93" s="340"/>
      <c r="D93" s="340"/>
      <c r="E93" s="340"/>
      <c r="F93" s="340"/>
      <c r="G93" s="340"/>
      <c r="H93" s="340"/>
      <c r="I93" s="340"/>
      <c r="J93" s="340"/>
      <c r="K93" s="340"/>
      <c r="L93" s="340"/>
      <c r="M93" s="340"/>
      <c r="N93" s="340"/>
      <c r="O93" s="340"/>
      <c r="P93" s="340"/>
      <c r="Q93" s="340"/>
      <c r="R93" s="341"/>
    </row>
    <row r="94" spans="1:20" ht="18" customHeight="1">
      <c r="A94" s="170"/>
      <c r="B94" s="342"/>
      <c r="C94" s="343"/>
      <c r="D94" s="343"/>
      <c r="E94" s="343"/>
      <c r="F94" s="343"/>
      <c r="G94" s="343"/>
      <c r="H94" s="343"/>
      <c r="I94" s="343"/>
      <c r="J94" s="343"/>
      <c r="K94" s="343"/>
      <c r="L94" s="343"/>
      <c r="M94" s="343"/>
      <c r="N94" s="343"/>
      <c r="O94" s="343"/>
      <c r="P94" s="343"/>
      <c r="Q94" s="343"/>
      <c r="R94" s="344"/>
    </row>
    <row r="95" spans="1:20" ht="18" customHeight="1">
      <c r="B95" s="345"/>
      <c r="C95" s="346"/>
      <c r="D95" s="346"/>
      <c r="E95" s="346"/>
      <c r="F95" s="346"/>
      <c r="G95" s="346"/>
      <c r="H95" s="346"/>
      <c r="I95" s="346"/>
      <c r="J95" s="346"/>
      <c r="K95" s="346"/>
      <c r="L95" s="346"/>
      <c r="M95" s="346"/>
      <c r="N95" s="346"/>
      <c r="O95" s="346"/>
      <c r="P95" s="346"/>
      <c r="Q95" s="346"/>
      <c r="R95" s="347"/>
    </row>
    <row r="96" spans="1:20" ht="18" customHeight="1">
      <c r="K96" s="99"/>
      <c r="M96" s="99"/>
    </row>
    <row r="97" spans="1:18" ht="18" customHeight="1">
      <c r="A97" s="303" t="s">
        <v>145</v>
      </c>
      <c r="B97" s="303"/>
      <c r="C97" s="303"/>
      <c r="D97" s="303"/>
      <c r="E97" s="303"/>
      <c r="F97" s="303"/>
      <c r="G97" s="303"/>
      <c r="H97" s="303"/>
      <c r="I97" s="303"/>
      <c r="J97" s="303" t="s">
        <v>286</v>
      </c>
      <c r="K97" s="303"/>
      <c r="L97" s="303"/>
      <c r="M97" s="303"/>
      <c r="N97" s="303"/>
      <c r="O97" s="303"/>
      <c r="P97" s="303"/>
      <c r="Q97" s="303"/>
      <c r="R97" s="303"/>
    </row>
    <row r="98" spans="1:18" ht="18" customHeight="1">
      <c r="A98" s="303"/>
      <c r="B98" s="303"/>
      <c r="C98" s="303"/>
      <c r="D98" s="303"/>
      <c r="E98" s="303"/>
      <c r="F98" s="303"/>
      <c r="G98" s="303"/>
      <c r="H98" s="303"/>
      <c r="I98" s="303"/>
      <c r="J98" s="303"/>
      <c r="K98" s="303"/>
      <c r="L98" s="303"/>
      <c r="M98" s="303"/>
      <c r="N98" s="303"/>
      <c r="O98" s="303"/>
      <c r="P98" s="303"/>
      <c r="Q98" s="303"/>
      <c r="R98" s="303"/>
    </row>
    <row r="99" spans="1:18" ht="18" customHeight="1">
      <c r="A99" s="303"/>
      <c r="B99" s="303"/>
      <c r="C99" s="303"/>
      <c r="D99" s="303"/>
      <c r="E99" s="303"/>
      <c r="F99" s="303"/>
      <c r="G99" s="303"/>
      <c r="H99" s="303"/>
      <c r="I99" s="303"/>
      <c r="J99" s="303"/>
      <c r="K99" s="303"/>
      <c r="L99" s="303"/>
      <c r="M99" s="303"/>
      <c r="N99" s="303"/>
      <c r="O99" s="303"/>
      <c r="P99" s="303"/>
      <c r="Q99" s="303"/>
      <c r="R99" s="303"/>
    </row>
    <row r="100" spans="1:18" ht="18" customHeight="1">
      <c r="A100" s="303"/>
      <c r="B100" s="303"/>
      <c r="C100" s="303"/>
      <c r="D100" s="303"/>
      <c r="E100" s="303"/>
      <c r="F100" s="303"/>
      <c r="G100" s="303"/>
      <c r="H100" s="303"/>
      <c r="I100" s="303"/>
      <c r="J100" s="303"/>
      <c r="K100" s="303"/>
      <c r="L100" s="303"/>
      <c r="M100" s="303"/>
      <c r="N100" s="303"/>
      <c r="O100" s="303"/>
      <c r="P100" s="303"/>
      <c r="Q100" s="303"/>
      <c r="R100" s="303"/>
    </row>
    <row r="101" spans="1:18" ht="18" customHeight="1">
      <c r="A101" s="303"/>
      <c r="B101" s="303"/>
      <c r="C101" s="303"/>
      <c r="D101" s="303"/>
      <c r="E101" s="303"/>
      <c r="F101" s="303"/>
      <c r="G101" s="303"/>
      <c r="H101" s="303"/>
      <c r="I101" s="303"/>
      <c r="J101" s="303"/>
      <c r="K101" s="303"/>
      <c r="L101" s="303"/>
      <c r="M101" s="303"/>
      <c r="N101" s="303"/>
      <c r="O101" s="303"/>
      <c r="P101" s="303"/>
      <c r="Q101" s="303"/>
      <c r="R101" s="303"/>
    </row>
    <row r="102" spans="1:18" ht="18" customHeight="1">
      <c r="A102" s="303"/>
      <c r="B102" s="303"/>
      <c r="C102" s="303"/>
      <c r="D102" s="303"/>
      <c r="E102" s="303"/>
      <c r="F102" s="303"/>
      <c r="G102" s="303"/>
      <c r="H102" s="303"/>
      <c r="I102" s="303"/>
      <c r="J102" s="303"/>
      <c r="K102" s="303"/>
      <c r="L102" s="303"/>
      <c r="M102" s="303"/>
      <c r="N102" s="303"/>
      <c r="O102" s="303"/>
      <c r="P102" s="303"/>
      <c r="Q102" s="303"/>
      <c r="R102" s="303"/>
    </row>
    <row r="103" spans="1:18" ht="18" customHeight="1">
      <c r="A103" s="303"/>
      <c r="B103" s="303"/>
      <c r="C103" s="303"/>
      <c r="D103" s="303"/>
      <c r="E103" s="303"/>
      <c r="F103" s="303"/>
      <c r="G103" s="303"/>
      <c r="H103" s="303"/>
      <c r="I103" s="303"/>
      <c r="J103" s="303"/>
      <c r="K103" s="303"/>
      <c r="L103" s="303"/>
      <c r="M103" s="303"/>
      <c r="N103" s="303"/>
      <c r="O103" s="303"/>
      <c r="P103" s="303"/>
      <c r="Q103" s="303"/>
      <c r="R103" s="303"/>
    </row>
    <row r="104" spans="1:18" ht="18" customHeight="1">
      <c r="A104" s="303"/>
      <c r="B104" s="303"/>
      <c r="C104" s="303"/>
      <c r="D104" s="303"/>
      <c r="E104" s="303"/>
      <c r="F104" s="303"/>
      <c r="G104" s="303"/>
      <c r="H104" s="303"/>
      <c r="I104" s="303"/>
      <c r="J104" s="303"/>
      <c r="K104" s="303"/>
      <c r="L104" s="303"/>
      <c r="M104" s="303"/>
      <c r="N104" s="303"/>
      <c r="O104" s="303"/>
      <c r="P104" s="303"/>
      <c r="Q104" s="303"/>
      <c r="R104" s="303"/>
    </row>
    <row r="105" spans="1:18" ht="18" customHeight="1">
      <c r="A105" s="303"/>
      <c r="B105" s="303"/>
      <c r="C105" s="303"/>
      <c r="D105" s="303"/>
      <c r="E105" s="303"/>
      <c r="F105" s="303"/>
      <c r="G105" s="303"/>
      <c r="H105" s="303"/>
      <c r="I105" s="303"/>
      <c r="J105" s="303"/>
      <c r="K105" s="303"/>
      <c r="L105" s="303"/>
      <c r="M105" s="303"/>
      <c r="N105" s="303"/>
      <c r="O105" s="303"/>
      <c r="P105" s="303"/>
      <c r="Q105" s="303"/>
      <c r="R105" s="303"/>
    </row>
    <row r="106" spans="1:18" ht="18" customHeight="1">
      <c r="A106" s="303"/>
      <c r="B106" s="303"/>
      <c r="C106" s="303"/>
      <c r="D106" s="303"/>
      <c r="E106" s="303"/>
      <c r="F106" s="303"/>
      <c r="G106" s="303"/>
      <c r="H106" s="303"/>
      <c r="I106" s="303"/>
      <c r="J106" s="303"/>
      <c r="K106" s="303"/>
      <c r="L106" s="303"/>
      <c r="M106" s="303"/>
      <c r="N106" s="303"/>
      <c r="O106" s="303"/>
      <c r="P106" s="303"/>
      <c r="Q106" s="303"/>
      <c r="R106" s="303"/>
    </row>
    <row r="107" spans="1:18" ht="18" customHeight="1">
      <c r="K107" s="99"/>
      <c r="M107" s="99"/>
    </row>
    <row r="108" spans="1:18" ht="18" customHeight="1">
      <c r="K108" s="99"/>
      <c r="M108" s="99"/>
    </row>
    <row r="109" spans="1:18" ht="39.75" customHeight="1">
      <c r="A109" s="156" t="s">
        <v>245</v>
      </c>
      <c r="B109" s="156"/>
      <c r="C109" s="156"/>
      <c r="D109" s="156"/>
      <c r="E109" s="156"/>
      <c r="F109" s="156"/>
      <c r="G109" s="156"/>
      <c r="H109" s="156"/>
      <c r="I109" s="156"/>
      <c r="J109" s="156"/>
      <c r="K109" s="156"/>
      <c r="L109" s="156"/>
      <c r="M109" s="156"/>
      <c r="N109" s="156"/>
      <c r="O109" s="156"/>
      <c r="P109" s="156"/>
      <c r="Q109" s="156"/>
      <c r="R109" s="156"/>
    </row>
    <row r="110" spans="1:18" ht="5.0999999999999996" customHeight="1">
      <c r="A110" s="95"/>
      <c r="B110" s="95"/>
      <c r="C110" s="95"/>
      <c r="D110" s="95"/>
      <c r="E110" s="38"/>
      <c r="I110" s="95"/>
      <c r="L110" s="95"/>
      <c r="P110" s="95"/>
    </row>
    <row r="111" spans="1:18" ht="18" customHeight="1">
      <c r="A111" s="38" t="s">
        <v>151</v>
      </c>
      <c r="B111" s="38"/>
      <c r="C111" s="101"/>
      <c r="D111" s="95"/>
      <c r="E111" s="38"/>
      <c r="I111" s="95"/>
      <c r="L111" s="95"/>
      <c r="P111" s="95"/>
    </row>
    <row r="112" spans="1:18" ht="18" customHeight="1">
      <c r="A112" s="304" t="s">
        <v>36</v>
      </c>
      <c r="B112" s="304"/>
      <c r="C112" s="5" t="s">
        <v>39</v>
      </c>
      <c r="D112" s="35"/>
      <c r="E112" s="38"/>
      <c r="I112" s="95"/>
      <c r="L112" s="95"/>
      <c r="P112" s="95"/>
    </row>
    <row r="113" spans="1:20" ht="5.0999999999999996" customHeight="1">
      <c r="A113" s="95"/>
      <c r="B113" s="95"/>
      <c r="C113" s="95"/>
      <c r="D113" s="95"/>
      <c r="E113" s="38"/>
      <c r="I113" s="95"/>
      <c r="L113" s="95"/>
      <c r="P113" s="95"/>
    </row>
    <row r="114" spans="1:20" s="35" customFormat="1" ht="18" customHeight="1">
      <c r="A114" s="305"/>
      <c r="B114" s="306"/>
      <c r="C114" s="307"/>
      <c r="D114" s="24" t="s">
        <v>6</v>
      </c>
    </row>
    <row r="115" spans="1:20" s="35" customFormat="1" ht="18" customHeight="1">
      <c r="A115" s="150"/>
      <c r="B115" s="87" t="s">
        <v>123</v>
      </c>
      <c r="C115" s="129" t="s">
        <v>211</v>
      </c>
      <c r="D115" s="264" t="s">
        <v>219</v>
      </c>
      <c r="E115" s="87" t="s">
        <v>215</v>
      </c>
      <c r="F115" s="87" t="s">
        <v>216</v>
      </c>
      <c r="G115" s="100" t="s">
        <v>104</v>
      </c>
      <c r="H115" s="31" t="s">
        <v>309</v>
      </c>
      <c r="I115" s="33"/>
      <c r="J115" s="31" t="s">
        <v>87</v>
      </c>
      <c r="K115" s="33"/>
      <c r="L115" s="96" t="s">
        <v>105</v>
      </c>
      <c r="M115" s="100"/>
      <c r="N115" s="26" t="s">
        <v>138</v>
      </c>
      <c r="O115" s="125" t="s">
        <v>109</v>
      </c>
      <c r="P115" s="125" t="s">
        <v>126</v>
      </c>
      <c r="Q115" s="125" t="s">
        <v>110</v>
      </c>
      <c r="R115" s="26" t="s">
        <v>125</v>
      </c>
      <c r="S115" s="104" t="s">
        <v>112</v>
      </c>
      <c r="T115" s="104" t="s">
        <v>111</v>
      </c>
    </row>
    <row r="116" spans="1:20" s="35" customFormat="1" ht="18" customHeight="1">
      <c r="A116" s="152" t="s">
        <v>124</v>
      </c>
      <c r="B116" s="153">
        <v>1</v>
      </c>
      <c r="C116" s="103" t="s">
        <v>307</v>
      </c>
      <c r="D116" s="103">
        <v>43853</v>
      </c>
      <c r="E116" s="102" t="s">
        <v>217</v>
      </c>
      <c r="F116" s="102">
        <v>192829</v>
      </c>
      <c r="G116" s="102">
        <v>1827</v>
      </c>
      <c r="H116" s="107" t="s">
        <v>46</v>
      </c>
      <c r="I116" s="106"/>
      <c r="J116" s="105" t="s">
        <v>88</v>
      </c>
      <c r="K116" s="106"/>
      <c r="L116" s="107" t="s">
        <v>106</v>
      </c>
      <c r="M116" s="108"/>
      <c r="N116" s="102">
        <v>300</v>
      </c>
      <c r="O116" s="111">
        <v>14</v>
      </c>
      <c r="P116" s="270">
        <v>23</v>
      </c>
      <c r="Q116" s="110">
        <v>0</v>
      </c>
      <c r="R116" s="109">
        <f>N116*O116</f>
        <v>4200</v>
      </c>
      <c r="S116" s="109">
        <f>R116*Q116</f>
        <v>0</v>
      </c>
      <c r="T116" s="109">
        <f>R116+S116</f>
        <v>4200</v>
      </c>
    </row>
    <row r="117" spans="1:20" ht="18" customHeight="1">
      <c r="A117" s="152" t="s">
        <v>124</v>
      </c>
      <c r="B117" s="153">
        <v>2</v>
      </c>
      <c r="C117" s="103" t="s">
        <v>307</v>
      </c>
      <c r="D117" s="103">
        <v>43854</v>
      </c>
      <c r="E117" s="102" t="s">
        <v>217</v>
      </c>
      <c r="F117" s="102">
        <v>202939</v>
      </c>
      <c r="G117" s="102">
        <v>1828</v>
      </c>
      <c r="H117" s="107" t="s">
        <v>46</v>
      </c>
      <c r="I117" s="106"/>
      <c r="J117" s="107" t="s">
        <v>107</v>
      </c>
      <c r="K117" s="106"/>
      <c r="L117" s="107" t="s">
        <v>106</v>
      </c>
      <c r="M117" s="108"/>
      <c r="N117" s="269">
        <v>240</v>
      </c>
      <c r="O117" s="111">
        <v>14</v>
      </c>
      <c r="P117" s="270">
        <v>23</v>
      </c>
      <c r="Q117" s="110">
        <v>0</v>
      </c>
      <c r="R117" s="109">
        <f t="shared" ref="R117:R119" si="1">N117*O117</f>
        <v>3360</v>
      </c>
      <c r="S117" s="109">
        <f>R117*Q117</f>
        <v>0</v>
      </c>
      <c r="T117" s="109">
        <f>R117+S117</f>
        <v>3360</v>
      </c>
    </row>
    <row r="118" spans="1:20" ht="18" customHeight="1">
      <c r="A118" s="152" t="s">
        <v>124</v>
      </c>
      <c r="B118" s="153">
        <v>3</v>
      </c>
      <c r="C118" s="103" t="s">
        <v>307</v>
      </c>
      <c r="D118" s="103">
        <v>43855</v>
      </c>
      <c r="E118" s="209" t="s">
        <v>210</v>
      </c>
      <c r="F118" s="209">
        <v>2829</v>
      </c>
      <c r="G118" s="102">
        <v>1829</v>
      </c>
      <c r="H118" s="107" t="s">
        <v>46</v>
      </c>
      <c r="I118" s="265"/>
      <c r="J118" s="105" t="s">
        <v>235</v>
      </c>
      <c r="K118" s="265"/>
      <c r="L118" s="107" t="s">
        <v>106</v>
      </c>
      <c r="M118" s="115"/>
      <c r="N118" s="102">
        <v>180</v>
      </c>
      <c r="O118" s="111">
        <v>14</v>
      </c>
      <c r="P118" s="270">
        <v>23</v>
      </c>
      <c r="Q118" s="110">
        <v>0</v>
      </c>
      <c r="R118" s="109">
        <f t="shared" si="1"/>
        <v>2520</v>
      </c>
      <c r="S118" s="109">
        <f>R118*Q118</f>
        <v>0</v>
      </c>
      <c r="T118" s="109">
        <f>R118+S118</f>
        <v>2520</v>
      </c>
    </row>
    <row r="119" spans="1:20" ht="18" customHeight="1">
      <c r="A119" s="152" t="s">
        <v>124</v>
      </c>
      <c r="B119" s="153">
        <v>4</v>
      </c>
      <c r="C119" s="268" t="s">
        <v>308</v>
      </c>
      <c r="D119" s="103">
        <v>43860</v>
      </c>
      <c r="E119" s="209" t="s">
        <v>210</v>
      </c>
      <c r="F119" s="209">
        <v>2845</v>
      </c>
      <c r="G119" s="102">
        <v>2004</v>
      </c>
      <c r="H119" s="105" t="s">
        <v>235</v>
      </c>
      <c r="I119" s="265"/>
      <c r="J119" s="107" t="s">
        <v>46</v>
      </c>
      <c r="K119" s="265"/>
      <c r="L119" s="107" t="s">
        <v>106</v>
      </c>
      <c r="M119" s="115"/>
      <c r="N119" s="102">
        <v>80</v>
      </c>
      <c r="O119" s="111">
        <v>14</v>
      </c>
      <c r="P119" s="270">
        <v>23</v>
      </c>
      <c r="Q119" s="110">
        <v>0</v>
      </c>
      <c r="R119" s="109">
        <f t="shared" si="1"/>
        <v>1120</v>
      </c>
      <c r="S119" s="109">
        <f>R119*Q119</f>
        <v>0</v>
      </c>
      <c r="T119" s="210">
        <f>-(R119+S119)</f>
        <v>-1120</v>
      </c>
    </row>
    <row r="120" spans="1:20" ht="18" customHeight="1">
      <c r="A120" s="158"/>
      <c r="B120" s="159"/>
      <c r="C120" s="171"/>
      <c r="D120" s="171"/>
      <c r="E120" s="171"/>
      <c r="F120" s="171"/>
      <c r="G120" s="171"/>
      <c r="H120" s="173"/>
      <c r="I120" s="36"/>
      <c r="J120" s="173"/>
      <c r="K120" s="8"/>
      <c r="L120" s="23"/>
      <c r="M120" s="174"/>
      <c r="N120" s="62"/>
      <c r="O120" s="175"/>
      <c r="P120" s="176"/>
      <c r="Q120" s="176"/>
      <c r="R120" s="176"/>
      <c r="S120" s="35"/>
      <c r="T120" s="35"/>
    </row>
    <row r="121" spans="1:20" ht="18" customHeight="1">
      <c r="A121" s="319" t="s">
        <v>36</v>
      </c>
      <c r="B121" s="319"/>
      <c r="C121" s="178" t="s">
        <v>140</v>
      </c>
      <c r="D121" s="171"/>
      <c r="E121" s="172"/>
      <c r="F121" s="23"/>
      <c r="G121" s="171"/>
      <c r="H121" s="173"/>
      <c r="I121" s="36"/>
      <c r="J121" s="173"/>
      <c r="K121" s="8"/>
      <c r="L121" s="23"/>
      <c r="M121" s="174"/>
      <c r="N121" s="62"/>
      <c r="O121" s="175"/>
      <c r="P121" s="176"/>
      <c r="Q121" s="176"/>
      <c r="R121" s="176"/>
      <c r="S121" s="35"/>
      <c r="T121" s="35"/>
    </row>
    <row r="122" spans="1:20" ht="5.0999999999999996" customHeight="1">
      <c r="A122" s="95"/>
      <c r="B122" s="95"/>
      <c r="C122" s="95"/>
      <c r="D122" s="95"/>
      <c r="E122" s="38"/>
      <c r="I122" s="95"/>
      <c r="L122" s="95"/>
      <c r="P122" s="95"/>
    </row>
    <row r="123" spans="1:20" ht="18" customHeight="1">
      <c r="A123" s="35" t="s">
        <v>139</v>
      </c>
      <c r="B123" s="177"/>
      <c r="C123" s="322"/>
      <c r="D123" s="322"/>
      <c r="E123" s="322"/>
      <c r="F123" s="322"/>
      <c r="G123" s="322"/>
      <c r="H123" s="322"/>
      <c r="I123" s="322"/>
      <c r="J123" s="322"/>
      <c r="K123" s="322"/>
      <c r="L123" s="322"/>
      <c r="M123" s="322"/>
      <c r="N123" s="322"/>
      <c r="O123" s="322"/>
      <c r="P123" s="322"/>
      <c r="Q123" s="322"/>
      <c r="R123" s="322"/>
      <c r="S123" s="35"/>
      <c r="T123" s="35"/>
    </row>
    <row r="124" spans="1:20" ht="18" customHeight="1">
      <c r="A124" s="170"/>
      <c r="B124" s="177"/>
      <c r="C124" s="322"/>
      <c r="D124" s="322"/>
      <c r="E124" s="322"/>
      <c r="F124" s="322"/>
      <c r="G124" s="322"/>
      <c r="H124" s="322"/>
      <c r="I124" s="322"/>
      <c r="J124" s="322"/>
      <c r="K124" s="322"/>
      <c r="L124" s="322"/>
      <c r="M124" s="322"/>
      <c r="N124" s="322"/>
      <c r="O124" s="322"/>
      <c r="P124" s="322"/>
      <c r="Q124" s="322"/>
      <c r="R124" s="322"/>
      <c r="S124" s="35"/>
      <c r="T124" s="35"/>
    </row>
    <row r="125" spans="1:20" ht="18" customHeight="1">
      <c r="B125" s="177"/>
      <c r="C125" s="322"/>
      <c r="D125" s="322"/>
      <c r="E125" s="322"/>
      <c r="F125" s="322"/>
      <c r="G125" s="322"/>
      <c r="H125" s="322"/>
      <c r="I125" s="322"/>
      <c r="J125" s="322"/>
      <c r="K125" s="322"/>
      <c r="L125" s="322"/>
      <c r="M125" s="322"/>
      <c r="N125" s="322"/>
      <c r="O125" s="322"/>
      <c r="P125" s="322"/>
      <c r="Q125" s="322"/>
      <c r="R125" s="322"/>
      <c r="S125" s="35"/>
      <c r="T125" s="35"/>
    </row>
    <row r="126" spans="1:20" ht="18" customHeight="1">
      <c r="K126" s="99"/>
      <c r="M126" s="99"/>
    </row>
    <row r="127" spans="1:20" ht="18" customHeight="1">
      <c r="A127" s="324" t="s">
        <v>313</v>
      </c>
      <c r="B127" s="325"/>
      <c r="C127" s="325"/>
      <c r="D127" s="325"/>
      <c r="E127" s="325"/>
      <c r="F127" s="325"/>
      <c r="G127" s="325"/>
      <c r="H127" s="325"/>
      <c r="I127" s="326"/>
      <c r="J127" s="323" t="s">
        <v>177</v>
      </c>
      <c r="K127" s="323"/>
      <c r="L127" s="323"/>
      <c r="M127" s="323"/>
      <c r="N127" s="323"/>
      <c r="O127" s="323"/>
      <c r="P127" s="323"/>
      <c r="Q127" s="323"/>
      <c r="R127" s="323"/>
    </row>
    <row r="128" spans="1:20" ht="18" customHeight="1">
      <c r="A128" s="327"/>
      <c r="B128" s="328"/>
      <c r="C128" s="328"/>
      <c r="D128" s="328"/>
      <c r="E128" s="328"/>
      <c r="F128" s="328"/>
      <c r="G128" s="328"/>
      <c r="H128" s="328"/>
      <c r="I128" s="329"/>
      <c r="J128" s="320"/>
      <c r="K128" s="320"/>
      <c r="L128" s="320"/>
      <c r="M128" s="320"/>
      <c r="N128" s="320"/>
      <c r="O128" s="320"/>
      <c r="P128" s="320"/>
      <c r="Q128" s="320"/>
      <c r="R128" s="320"/>
    </row>
    <row r="129" spans="1:18" ht="18" customHeight="1">
      <c r="A129" s="327"/>
      <c r="B129" s="328"/>
      <c r="C129" s="328"/>
      <c r="D129" s="328"/>
      <c r="E129" s="328"/>
      <c r="F129" s="328"/>
      <c r="G129" s="328"/>
      <c r="H129" s="328"/>
      <c r="I129" s="329"/>
      <c r="J129" s="320"/>
      <c r="K129" s="320"/>
      <c r="L129" s="320"/>
      <c r="M129" s="320"/>
      <c r="N129" s="320"/>
      <c r="O129" s="320"/>
      <c r="P129" s="320"/>
      <c r="Q129" s="320"/>
      <c r="R129" s="320"/>
    </row>
    <row r="130" spans="1:18" ht="18" customHeight="1">
      <c r="A130" s="327"/>
      <c r="B130" s="328"/>
      <c r="C130" s="328"/>
      <c r="D130" s="328"/>
      <c r="E130" s="328"/>
      <c r="F130" s="328"/>
      <c r="G130" s="328"/>
      <c r="H130" s="328"/>
      <c r="I130" s="329"/>
      <c r="J130" s="320"/>
      <c r="K130" s="320"/>
      <c r="L130" s="320"/>
      <c r="M130" s="320"/>
      <c r="N130" s="320"/>
      <c r="O130" s="320"/>
      <c r="P130" s="320"/>
      <c r="Q130" s="320"/>
      <c r="R130" s="320"/>
    </row>
    <row r="131" spans="1:18" ht="18" customHeight="1">
      <c r="A131" s="327"/>
      <c r="B131" s="328"/>
      <c r="C131" s="328"/>
      <c r="D131" s="328"/>
      <c r="E131" s="328"/>
      <c r="F131" s="328"/>
      <c r="G131" s="328"/>
      <c r="H131" s="328"/>
      <c r="I131" s="329"/>
      <c r="J131" s="320"/>
      <c r="K131" s="320"/>
      <c r="L131" s="320"/>
      <c r="M131" s="320"/>
      <c r="N131" s="320"/>
      <c r="O131" s="320"/>
      <c r="P131" s="320"/>
      <c r="Q131" s="320"/>
      <c r="R131" s="320"/>
    </row>
    <row r="132" spans="1:18" ht="18" customHeight="1">
      <c r="A132" s="327"/>
      <c r="B132" s="328"/>
      <c r="C132" s="328"/>
      <c r="D132" s="328"/>
      <c r="E132" s="328"/>
      <c r="F132" s="328"/>
      <c r="G132" s="328"/>
      <c r="H132" s="328"/>
      <c r="I132" s="329"/>
      <c r="J132" s="320"/>
      <c r="K132" s="320"/>
      <c r="L132" s="320"/>
      <c r="M132" s="320"/>
      <c r="N132" s="320"/>
      <c r="O132" s="320"/>
      <c r="P132" s="320"/>
      <c r="Q132" s="320"/>
      <c r="R132" s="320"/>
    </row>
    <row r="133" spans="1:18" ht="18" customHeight="1">
      <c r="A133" s="327"/>
      <c r="B133" s="328"/>
      <c r="C133" s="328"/>
      <c r="D133" s="328"/>
      <c r="E133" s="328"/>
      <c r="F133" s="328"/>
      <c r="G133" s="328"/>
      <c r="H133" s="328"/>
      <c r="I133" s="329"/>
      <c r="J133" s="320"/>
      <c r="K133" s="320"/>
      <c r="L133" s="320"/>
      <c r="M133" s="320"/>
      <c r="N133" s="320"/>
      <c r="O133" s="320"/>
      <c r="P133" s="320"/>
      <c r="Q133" s="320"/>
      <c r="R133" s="320"/>
    </row>
    <row r="134" spans="1:18" ht="18" customHeight="1">
      <c r="A134" s="327"/>
      <c r="B134" s="328"/>
      <c r="C134" s="328"/>
      <c r="D134" s="328"/>
      <c r="E134" s="328"/>
      <c r="F134" s="328"/>
      <c r="G134" s="328"/>
      <c r="H134" s="328"/>
      <c r="I134" s="329"/>
      <c r="J134" s="320"/>
      <c r="K134" s="320"/>
      <c r="L134" s="320"/>
      <c r="M134" s="320"/>
      <c r="N134" s="320"/>
      <c r="O134" s="320"/>
      <c r="P134" s="320"/>
      <c r="Q134" s="320"/>
      <c r="R134" s="320"/>
    </row>
    <row r="135" spans="1:18" ht="18" customHeight="1">
      <c r="A135" s="327"/>
      <c r="B135" s="328"/>
      <c r="C135" s="328"/>
      <c r="D135" s="328"/>
      <c r="E135" s="328"/>
      <c r="F135" s="328"/>
      <c r="G135" s="328"/>
      <c r="H135" s="328"/>
      <c r="I135" s="329"/>
      <c r="J135" s="320"/>
      <c r="K135" s="320"/>
      <c r="L135" s="320"/>
      <c r="M135" s="320"/>
      <c r="N135" s="320"/>
      <c r="O135" s="320"/>
      <c r="P135" s="320"/>
      <c r="Q135" s="320"/>
      <c r="R135" s="320"/>
    </row>
    <row r="136" spans="1:18" ht="18" customHeight="1">
      <c r="A136" s="327"/>
      <c r="B136" s="328"/>
      <c r="C136" s="328"/>
      <c r="D136" s="328"/>
      <c r="E136" s="328"/>
      <c r="F136" s="328"/>
      <c r="G136" s="328"/>
      <c r="H136" s="328"/>
      <c r="I136" s="329"/>
      <c r="J136" s="320"/>
      <c r="K136" s="320"/>
      <c r="L136" s="320"/>
      <c r="M136" s="320"/>
      <c r="N136" s="320"/>
      <c r="O136" s="320"/>
      <c r="P136" s="320"/>
      <c r="Q136" s="320"/>
      <c r="R136" s="320"/>
    </row>
    <row r="137" spans="1:18" ht="18" customHeight="1">
      <c r="A137" s="327"/>
      <c r="B137" s="328"/>
      <c r="C137" s="328"/>
      <c r="D137" s="328"/>
      <c r="E137" s="328"/>
      <c r="F137" s="328"/>
      <c r="G137" s="328"/>
      <c r="H137" s="328"/>
      <c r="I137" s="329"/>
      <c r="J137" s="320"/>
      <c r="K137" s="320"/>
      <c r="L137" s="320"/>
      <c r="M137" s="320"/>
      <c r="N137" s="320"/>
      <c r="O137" s="320"/>
      <c r="P137" s="320"/>
      <c r="Q137" s="320"/>
      <c r="R137" s="320"/>
    </row>
    <row r="138" spans="1:18" ht="18" customHeight="1">
      <c r="A138" s="327"/>
      <c r="B138" s="328"/>
      <c r="C138" s="328"/>
      <c r="D138" s="328"/>
      <c r="E138" s="328"/>
      <c r="F138" s="328"/>
      <c r="G138" s="328"/>
      <c r="H138" s="328"/>
      <c r="I138" s="329"/>
      <c r="J138" s="320"/>
      <c r="K138" s="320"/>
      <c r="L138" s="320"/>
      <c r="M138" s="320"/>
      <c r="N138" s="320"/>
      <c r="O138" s="320"/>
      <c r="P138" s="320"/>
      <c r="Q138" s="320"/>
      <c r="R138" s="320"/>
    </row>
    <row r="139" spans="1:18" ht="18" customHeight="1">
      <c r="A139" s="327"/>
      <c r="B139" s="328"/>
      <c r="C139" s="328"/>
      <c r="D139" s="328"/>
      <c r="E139" s="328"/>
      <c r="F139" s="328"/>
      <c r="G139" s="328"/>
      <c r="H139" s="328"/>
      <c r="I139" s="329"/>
      <c r="J139" s="320"/>
      <c r="K139" s="320"/>
      <c r="L139" s="320"/>
      <c r="M139" s="320"/>
      <c r="N139" s="320"/>
      <c r="O139" s="320"/>
      <c r="P139" s="320"/>
      <c r="Q139" s="320"/>
      <c r="R139" s="320"/>
    </row>
    <row r="140" spans="1:18" ht="18" customHeight="1">
      <c r="A140" s="327"/>
      <c r="B140" s="328"/>
      <c r="C140" s="328"/>
      <c r="D140" s="328"/>
      <c r="E140" s="328"/>
      <c r="F140" s="328"/>
      <c r="G140" s="328"/>
      <c r="H140" s="328"/>
      <c r="I140" s="329"/>
      <c r="J140" s="320"/>
      <c r="K140" s="320"/>
      <c r="L140" s="320"/>
      <c r="M140" s="320"/>
      <c r="N140" s="320"/>
      <c r="O140" s="320"/>
      <c r="P140" s="320"/>
      <c r="Q140" s="320"/>
      <c r="R140" s="320"/>
    </row>
    <row r="141" spans="1:18" ht="18" customHeight="1">
      <c r="A141" s="327"/>
      <c r="B141" s="328"/>
      <c r="C141" s="328"/>
      <c r="D141" s="328"/>
      <c r="E141" s="328"/>
      <c r="F141" s="328"/>
      <c r="G141" s="328"/>
      <c r="H141" s="328"/>
      <c r="I141" s="329"/>
      <c r="J141" s="320" t="s">
        <v>310</v>
      </c>
      <c r="K141" s="320"/>
      <c r="L141" s="320"/>
      <c r="M141" s="320"/>
      <c r="N141" s="320"/>
      <c r="O141" s="320"/>
      <c r="P141" s="320"/>
      <c r="Q141" s="320"/>
      <c r="R141" s="320"/>
    </row>
    <row r="142" spans="1:18" ht="18" customHeight="1">
      <c r="A142" s="327"/>
      <c r="B142" s="328"/>
      <c r="C142" s="328"/>
      <c r="D142" s="328"/>
      <c r="E142" s="328"/>
      <c r="F142" s="328"/>
      <c r="G142" s="328"/>
      <c r="H142" s="328"/>
      <c r="I142" s="329"/>
      <c r="J142" s="320"/>
      <c r="K142" s="320"/>
      <c r="L142" s="320"/>
      <c r="M142" s="320"/>
      <c r="N142" s="320"/>
      <c r="O142" s="320"/>
      <c r="P142" s="320"/>
      <c r="Q142" s="320"/>
      <c r="R142" s="320"/>
    </row>
    <row r="143" spans="1:18" ht="18" customHeight="1">
      <c r="A143" s="327"/>
      <c r="B143" s="328"/>
      <c r="C143" s="328"/>
      <c r="D143" s="328"/>
      <c r="E143" s="328"/>
      <c r="F143" s="328"/>
      <c r="G143" s="328"/>
      <c r="H143" s="328"/>
      <c r="I143" s="329"/>
      <c r="J143" s="320"/>
      <c r="K143" s="320"/>
      <c r="L143" s="320"/>
      <c r="M143" s="320"/>
      <c r="N143" s="320"/>
      <c r="O143" s="320"/>
      <c r="P143" s="320"/>
      <c r="Q143" s="320"/>
      <c r="R143" s="320"/>
    </row>
    <row r="144" spans="1:18" ht="18" customHeight="1">
      <c r="A144" s="327"/>
      <c r="B144" s="328"/>
      <c r="C144" s="328"/>
      <c r="D144" s="328"/>
      <c r="E144" s="328"/>
      <c r="F144" s="328"/>
      <c r="G144" s="328"/>
      <c r="H144" s="328"/>
      <c r="I144" s="329"/>
      <c r="J144" s="320"/>
      <c r="K144" s="320"/>
      <c r="L144" s="320"/>
      <c r="M144" s="320"/>
      <c r="N144" s="320"/>
      <c r="O144" s="320"/>
      <c r="P144" s="320"/>
      <c r="Q144" s="320"/>
      <c r="R144" s="320"/>
    </row>
    <row r="145" spans="1:18" ht="18" customHeight="1">
      <c r="A145" s="327"/>
      <c r="B145" s="328"/>
      <c r="C145" s="328"/>
      <c r="D145" s="328"/>
      <c r="E145" s="328"/>
      <c r="F145" s="328"/>
      <c r="G145" s="328"/>
      <c r="H145" s="328"/>
      <c r="I145" s="329"/>
      <c r="J145" s="320"/>
      <c r="K145" s="320"/>
      <c r="L145" s="320"/>
      <c r="M145" s="320"/>
      <c r="N145" s="320"/>
      <c r="O145" s="320"/>
      <c r="P145" s="320"/>
      <c r="Q145" s="320"/>
      <c r="R145" s="320"/>
    </row>
    <row r="146" spans="1:18" ht="18" customHeight="1">
      <c r="A146" s="327"/>
      <c r="B146" s="328"/>
      <c r="C146" s="328"/>
      <c r="D146" s="328"/>
      <c r="E146" s="328"/>
      <c r="F146" s="328"/>
      <c r="G146" s="328"/>
      <c r="H146" s="328"/>
      <c r="I146" s="329"/>
      <c r="J146" s="320"/>
      <c r="K146" s="320"/>
      <c r="L146" s="320"/>
      <c r="M146" s="320"/>
      <c r="N146" s="320"/>
      <c r="O146" s="320"/>
      <c r="P146" s="320"/>
      <c r="Q146" s="320"/>
      <c r="R146" s="320"/>
    </row>
    <row r="147" spans="1:18" ht="18" customHeight="1">
      <c r="A147" s="327"/>
      <c r="B147" s="328"/>
      <c r="C147" s="328"/>
      <c r="D147" s="328"/>
      <c r="E147" s="328"/>
      <c r="F147" s="328"/>
      <c r="G147" s="328"/>
      <c r="H147" s="328"/>
      <c r="I147" s="329"/>
      <c r="J147" s="320"/>
      <c r="K147" s="320"/>
      <c r="L147" s="320"/>
      <c r="M147" s="320"/>
      <c r="N147" s="320"/>
      <c r="O147" s="320"/>
      <c r="P147" s="320"/>
      <c r="Q147" s="320"/>
      <c r="R147" s="320"/>
    </row>
    <row r="148" spans="1:18" ht="18" customHeight="1">
      <c r="A148" s="327"/>
      <c r="B148" s="328"/>
      <c r="C148" s="328"/>
      <c r="D148" s="328"/>
      <c r="E148" s="328"/>
      <c r="F148" s="328"/>
      <c r="G148" s="328"/>
      <c r="H148" s="328"/>
      <c r="I148" s="329"/>
      <c r="J148" s="320"/>
      <c r="K148" s="320"/>
      <c r="L148" s="320"/>
      <c r="M148" s="320"/>
      <c r="N148" s="320"/>
      <c r="O148" s="320"/>
      <c r="P148" s="320"/>
      <c r="Q148" s="320"/>
      <c r="R148" s="320"/>
    </row>
    <row r="149" spans="1:18" ht="18" customHeight="1">
      <c r="A149" s="327"/>
      <c r="B149" s="328"/>
      <c r="C149" s="328"/>
      <c r="D149" s="328"/>
      <c r="E149" s="328"/>
      <c r="F149" s="328"/>
      <c r="G149" s="328"/>
      <c r="H149" s="328"/>
      <c r="I149" s="329"/>
      <c r="J149" s="320"/>
      <c r="K149" s="320"/>
      <c r="L149" s="320"/>
      <c r="M149" s="320"/>
      <c r="N149" s="320"/>
      <c r="O149" s="320"/>
      <c r="P149" s="320"/>
      <c r="Q149" s="320"/>
      <c r="R149" s="320"/>
    </row>
    <row r="150" spans="1:18" ht="18" customHeight="1">
      <c r="A150" s="327"/>
      <c r="B150" s="328"/>
      <c r="C150" s="328"/>
      <c r="D150" s="328"/>
      <c r="E150" s="328"/>
      <c r="F150" s="328"/>
      <c r="G150" s="328"/>
      <c r="H150" s="328"/>
      <c r="I150" s="329"/>
      <c r="J150" s="320"/>
      <c r="K150" s="320"/>
      <c r="L150" s="320"/>
      <c r="M150" s="320"/>
      <c r="N150" s="320"/>
      <c r="O150" s="320"/>
      <c r="P150" s="320"/>
      <c r="Q150" s="320"/>
      <c r="R150" s="320"/>
    </row>
    <row r="151" spans="1:18" ht="18" customHeight="1">
      <c r="A151" s="327"/>
      <c r="B151" s="328"/>
      <c r="C151" s="328"/>
      <c r="D151" s="328"/>
      <c r="E151" s="328"/>
      <c r="F151" s="328"/>
      <c r="G151" s="328"/>
      <c r="H151" s="328"/>
      <c r="I151" s="329"/>
      <c r="J151" s="320"/>
      <c r="K151" s="320"/>
      <c r="L151" s="320"/>
      <c r="M151" s="320"/>
      <c r="N151" s="320"/>
      <c r="O151" s="320"/>
      <c r="P151" s="320"/>
      <c r="Q151" s="320"/>
      <c r="R151" s="320"/>
    </row>
    <row r="152" spans="1:18" ht="18" customHeight="1">
      <c r="A152" s="327"/>
      <c r="B152" s="328"/>
      <c r="C152" s="328"/>
      <c r="D152" s="328"/>
      <c r="E152" s="328"/>
      <c r="F152" s="328"/>
      <c r="G152" s="328"/>
      <c r="H152" s="328"/>
      <c r="I152" s="329"/>
      <c r="J152" s="320"/>
      <c r="K152" s="320"/>
      <c r="L152" s="320"/>
      <c r="M152" s="320"/>
      <c r="N152" s="320"/>
      <c r="O152" s="320"/>
      <c r="P152" s="320"/>
      <c r="Q152" s="320"/>
      <c r="R152" s="320"/>
    </row>
    <row r="153" spans="1:18" ht="18" customHeight="1">
      <c r="A153" s="327"/>
      <c r="B153" s="328"/>
      <c r="C153" s="328"/>
      <c r="D153" s="328"/>
      <c r="E153" s="328"/>
      <c r="F153" s="328"/>
      <c r="G153" s="328"/>
      <c r="H153" s="328"/>
      <c r="I153" s="329"/>
      <c r="J153" s="320"/>
      <c r="K153" s="320"/>
      <c r="L153" s="320"/>
      <c r="M153" s="320"/>
      <c r="N153" s="320"/>
      <c r="O153" s="320"/>
      <c r="P153" s="320"/>
      <c r="Q153" s="320"/>
      <c r="R153" s="320"/>
    </row>
    <row r="154" spans="1:18" ht="18" customHeight="1">
      <c r="A154" s="330"/>
      <c r="B154" s="331"/>
      <c r="C154" s="331"/>
      <c r="D154" s="331"/>
      <c r="E154" s="331"/>
      <c r="F154" s="331"/>
      <c r="G154" s="331"/>
      <c r="H154" s="331"/>
      <c r="I154" s="332"/>
      <c r="J154" s="321"/>
      <c r="K154" s="321"/>
      <c r="L154" s="321"/>
      <c r="M154" s="321"/>
      <c r="N154" s="321"/>
      <c r="O154" s="321"/>
      <c r="P154" s="321"/>
      <c r="Q154" s="321"/>
      <c r="R154" s="321"/>
    </row>
    <row r="155" spans="1:18" ht="18" customHeight="1">
      <c r="A155" s="271" t="s">
        <v>312</v>
      </c>
      <c r="B155"/>
      <c r="C155"/>
      <c r="D155"/>
      <c r="E155"/>
      <c r="F155"/>
      <c r="G155"/>
      <c r="H155"/>
      <c r="I155"/>
      <c r="J155"/>
      <c r="K155"/>
      <c r="L155"/>
      <c r="M155"/>
      <c r="N155"/>
    </row>
    <row r="156" spans="1:18" ht="18" customHeight="1">
      <c r="A156" s="181" t="s">
        <v>169</v>
      </c>
      <c r="B156"/>
      <c r="C156"/>
      <c r="D156"/>
      <c r="E156"/>
      <c r="F156"/>
      <c r="G156"/>
      <c r="H156"/>
      <c r="I156"/>
      <c r="J156"/>
      <c r="K156"/>
      <c r="L156"/>
      <c r="M156"/>
      <c r="N156"/>
    </row>
    <row r="157" spans="1:18" ht="18" customHeight="1">
      <c r="A157" s="333" t="s">
        <v>162</v>
      </c>
      <c r="B157" s="334"/>
      <c r="C157" s="180" t="s">
        <v>152</v>
      </c>
      <c r="D157" s="180" t="s">
        <v>105</v>
      </c>
      <c r="E157" s="177"/>
      <c r="F157" s="180" t="s">
        <v>126</v>
      </c>
      <c r="G157" s="180" t="s">
        <v>157</v>
      </c>
      <c r="H157" s="180" t="s">
        <v>174</v>
      </c>
      <c r="I157" s="180" t="s">
        <v>158</v>
      </c>
      <c r="J157" s="180" t="s">
        <v>159</v>
      </c>
      <c r="K157" s="167" t="s">
        <v>167</v>
      </c>
      <c r="N157" s="177"/>
    </row>
    <row r="158" spans="1:18" ht="18" customHeight="1">
      <c r="A158" s="335"/>
      <c r="B158" s="336"/>
      <c r="C158" s="94" t="s">
        <v>153</v>
      </c>
      <c r="D158" s="94" t="s">
        <v>155</v>
      </c>
      <c r="E158" s="177"/>
      <c r="F158" s="37">
        <v>23</v>
      </c>
      <c r="G158" s="37" t="s">
        <v>146</v>
      </c>
      <c r="H158" s="37" t="s">
        <v>175</v>
      </c>
      <c r="I158" s="37" t="s">
        <v>153</v>
      </c>
      <c r="J158" s="37"/>
      <c r="K158" s="37">
        <v>2</v>
      </c>
      <c r="N158" s="177"/>
    </row>
    <row r="159" spans="1:18" ht="18" customHeight="1">
      <c r="A159" s="337"/>
      <c r="B159" s="338"/>
      <c r="C159" s="94" t="s">
        <v>154</v>
      </c>
      <c r="D159" s="94" t="s">
        <v>156</v>
      </c>
      <c r="E159" s="177"/>
      <c r="F159" s="37">
        <v>23</v>
      </c>
      <c r="G159" s="37" t="s">
        <v>146</v>
      </c>
      <c r="H159" s="37" t="s">
        <v>176</v>
      </c>
      <c r="I159" s="37" t="s">
        <v>153</v>
      </c>
      <c r="J159" s="37"/>
      <c r="K159" s="37">
        <v>1</v>
      </c>
      <c r="L159" s="35"/>
      <c r="M159" s="35"/>
      <c r="N159" s="177"/>
    </row>
    <row r="160" spans="1:18" ht="18" customHeight="1">
      <c r="A160" s="8"/>
      <c r="B160" s="8"/>
      <c r="C160" s="186"/>
      <c r="D160" s="186"/>
      <c r="E160" s="177"/>
      <c r="F160" s="37">
        <v>23</v>
      </c>
      <c r="G160" s="37" t="s">
        <v>146</v>
      </c>
      <c r="H160" s="37" t="s">
        <v>175</v>
      </c>
      <c r="I160" s="37" t="s">
        <v>153</v>
      </c>
      <c r="J160" s="37" t="s">
        <v>163</v>
      </c>
      <c r="K160" s="37">
        <v>4</v>
      </c>
      <c r="L160" s="35"/>
      <c r="M160" s="35"/>
      <c r="N160" s="177"/>
    </row>
    <row r="161" spans="1:20" ht="18" customHeight="1">
      <c r="A161" s="8"/>
      <c r="B161" s="8"/>
      <c r="C161" s="186"/>
      <c r="D161" s="186"/>
      <c r="E161" s="177"/>
      <c r="F161" s="37">
        <v>23</v>
      </c>
      <c r="G161" s="37" t="s">
        <v>146</v>
      </c>
      <c r="H161" s="37" t="s">
        <v>176</v>
      </c>
      <c r="I161" s="37" t="s">
        <v>153</v>
      </c>
      <c r="J161" s="37" t="s">
        <v>163</v>
      </c>
      <c r="K161" s="37">
        <v>5</v>
      </c>
      <c r="L161" s="35"/>
      <c r="M161" s="35"/>
      <c r="N161" s="177"/>
    </row>
    <row r="162" spans="1:20" ht="18" customHeight="1"/>
    <row r="163" spans="1:20" ht="18" customHeight="1">
      <c r="A163" s="318" t="s">
        <v>164</v>
      </c>
      <c r="B163" s="318"/>
      <c r="C163" s="168" t="s">
        <v>168</v>
      </c>
      <c r="D163" s="167" t="s">
        <v>101</v>
      </c>
      <c r="E163" s="167" t="s">
        <v>160</v>
      </c>
      <c r="F163" s="167" t="s">
        <v>105</v>
      </c>
      <c r="G163" s="167" t="s">
        <v>173</v>
      </c>
      <c r="H163" s="167" t="s">
        <v>167</v>
      </c>
      <c r="I163" s="166" t="s">
        <v>166</v>
      </c>
      <c r="J163" s="184"/>
      <c r="K163" s="185"/>
    </row>
    <row r="164" spans="1:20" ht="18" customHeight="1">
      <c r="A164" s="318"/>
      <c r="B164" s="318"/>
      <c r="C164" s="318" t="s">
        <v>161</v>
      </c>
      <c r="D164" s="317" t="s">
        <v>146</v>
      </c>
      <c r="E164" s="317">
        <v>101</v>
      </c>
      <c r="F164" s="37" t="s">
        <v>165</v>
      </c>
      <c r="G164" s="37" t="s">
        <v>128</v>
      </c>
      <c r="H164" s="37">
        <v>2</v>
      </c>
      <c r="I164" s="182" t="s">
        <v>172</v>
      </c>
      <c r="J164" s="183"/>
      <c r="K164" s="108"/>
    </row>
    <row r="165" spans="1:20" ht="18" customHeight="1">
      <c r="A165" s="318"/>
      <c r="B165" s="318"/>
      <c r="C165" s="318"/>
      <c r="D165" s="317"/>
      <c r="E165" s="317"/>
      <c r="F165" s="37" t="s">
        <v>156</v>
      </c>
      <c r="G165" s="37" t="s">
        <v>147</v>
      </c>
      <c r="H165" s="37" t="s">
        <v>113</v>
      </c>
      <c r="I165" s="182" t="s">
        <v>170</v>
      </c>
      <c r="J165" s="183"/>
      <c r="K165" s="108"/>
    </row>
    <row r="166" spans="1:20" ht="18" customHeight="1">
      <c r="A166" s="318"/>
      <c r="B166" s="318"/>
      <c r="C166" s="318" t="s">
        <v>171</v>
      </c>
      <c r="D166" s="317" t="s">
        <v>146</v>
      </c>
      <c r="E166" s="317">
        <v>102</v>
      </c>
      <c r="F166" s="37" t="s">
        <v>165</v>
      </c>
      <c r="G166" s="37" t="s">
        <v>128</v>
      </c>
      <c r="H166" s="37">
        <v>2</v>
      </c>
      <c r="I166" s="182" t="s">
        <v>172</v>
      </c>
      <c r="J166" s="183"/>
      <c r="K166" s="108"/>
    </row>
    <row r="167" spans="1:20" ht="18" customHeight="1">
      <c r="A167" s="318"/>
      <c r="B167" s="318"/>
      <c r="C167" s="318"/>
      <c r="D167" s="317"/>
      <c r="E167" s="317"/>
      <c r="F167" s="37" t="s">
        <v>163</v>
      </c>
      <c r="G167" s="37" t="s">
        <v>128</v>
      </c>
      <c r="H167" s="37">
        <v>4</v>
      </c>
      <c r="I167" s="182"/>
      <c r="J167" s="183"/>
      <c r="K167" s="108"/>
    </row>
    <row r="168" spans="1:20" ht="18" customHeight="1"/>
    <row r="169" spans="1:20" ht="18" customHeight="1"/>
    <row r="170" spans="1:20" ht="39.75" customHeight="1">
      <c r="A170" s="156" t="s">
        <v>244</v>
      </c>
      <c r="B170" s="156"/>
      <c r="C170" s="156"/>
      <c r="D170" s="156"/>
      <c r="E170" s="156"/>
      <c r="F170" s="156"/>
      <c r="G170" s="156"/>
      <c r="H170" s="156"/>
      <c r="I170" s="156"/>
      <c r="J170" s="156"/>
      <c r="K170" s="156"/>
      <c r="L170" s="156"/>
      <c r="M170" s="156"/>
      <c r="N170" s="156"/>
      <c r="O170" s="156"/>
      <c r="P170" s="156"/>
      <c r="Q170" s="156"/>
      <c r="R170" s="156"/>
    </row>
    <row r="171" spans="1:20" ht="5.0999999999999996" customHeight="1">
      <c r="A171" s="95"/>
      <c r="B171" s="95"/>
      <c r="C171" s="95"/>
      <c r="D171" s="95"/>
      <c r="E171" s="38"/>
      <c r="I171" s="95"/>
      <c r="L171" s="95"/>
      <c r="P171" s="95"/>
    </row>
    <row r="172" spans="1:20" ht="18" customHeight="1">
      <c r="A172" s="38" t="s">
        <v>190</v>
      </c>
      <c r="B172" s="38"/>
      <c r="C172" s="101"/>
      <c r="D172" s="95"/>
      <c r="E172" s="38"/>
      <c r="I172" s="95"/>
      <c r="L172" s="95"/>
      <c r="P172" s="95"/>
    </row>
    <row r="173" spans="1:20" ht="18" customHeight="1">
      <c r="A173" s="304" t="s">
        <v>36</v>
      </c>
      <c r="B173" s="304"/>
      <c r="C173" s="143" t="s">
        <v>204</v>
      </c>
      <c r="D173" s="35"/>
      <c r="E173" s="38"/>
      <c r="I173" s="95"/>
      <c r="L173" s="95"/>
      <c r="P173" s="95"/>
    </row>
    <row r="174" spans="1:20" ht="5.0999999999999996" customHeight="1">
      <c r="A174" s="95"/>
      <c r="B174" s="95"/>
      <c r="C174" s="95"/>
      <c r="D174" s="95"/>
      <c r="E174" s="38"/>
      <c r="I174" s="95"/>
      <c r="L174" s="95"/>
      <c r="P174" s="95"/>
    </row>
    <row r="175" spans="1:20" s="35" customFormat="1" ht="18" customHeight="1">
      <c r="A175" s="305"/>
      <c r="B175" s="306"/>
      <c r="C175" s="307"/>
      <c r="D175" s="24" t="s">
        <v>6</v>
      </c>
      <c r="O175" s="2"/>
      <c r="Q175" s="2"/>
      <c r="S175" s="157" t="s">
        <v>225</v>
      </c>
      <c r="T175" s="20" t="s">
        <v>86</v>
      </c>
    </row>
    <row r="176" spans="1:20" s="35" customFormat="1" ht="18" customHeight="1">
      <c r="A176" s="150"/>
      <c r="B176" s="87" t="s">
        <v>123</v>
      </c>
      <c r="C176" s="139" t="s">
        <v>104</v>
      </c>
      <c r="D176" s="139" t="s">
        <v>191</v>
      </c>
      <c r="E176" s="33" t="s">
        <v>192</v>
      </c>
      <c r="F176" s="33" t="s">
        <v>194</v>
      </c>
      <c r="G176" s="26" t="s">
        <v>195</v>
      </c>
      <c r="H176" s="31" t="s">
        <v>200</v>
      </c>
      <c r="I176" s="33"/>
      <c r="J176" s="31" t="s">
        <v>87</v>
      </c>
      <c r="K176" s="33"/>
      <c r="L176" s="120" t="s">
        <v>208</v>
      </c>
      <c r="M176" s="120" t="s">
        <v>224</v>
      </c>
      <c r="N176" s="120" t="s">
        <v>182</v>
      </c>
      <c r="O176" s="104" t="s">
        <v>112</v>
      </c>
      <c r="P176" s="199" t="s">
        <v>223</v>
      </c>
      <c r="Q176" s="238" t="s">
        <v>264</v>
      </c>
      <c r="R176" s="238" t="s">
        <v>188</v>
      </c>
      <c r="S176" s="238" t="s">
        <v>189</v>
      </c>
      <c r="T176" s="104" t="s">
        <v>116</v>
      </c>
    </row>
    <row r="177" spans="1:20" s="35" customFormat="1" ht="18" customHeight="1">
      <c r="A177" s="152" t="s">
        <v>124</v>
      </c>
      <c r="B177" s="153">
        <v>1</v>
      </c>
      <c r="C177" s="102">
        <v>1827</v>
      </c>
      <c r="D177" s="103">
        <v>43853</v>
      </c>
      <c r="E177" s="102" t="s">
        <v>193</v>
      </c>
      <c r="F177" s="102" t="s">
        <v>196</v>
      </c>
      <c r="G177" s="204" t="s">
        <v>198</v>
      </c>
      <c r="H177" s="182" t="s">
        <v>201</v>
      </c>
      <c r="I177" s="108"/>
      <c r="J177" s="105" t="s">
        <v>267</v>
      </c>
      <c r="K177" s="106"/>
      <c r="L177" s="111">
        <v>14</v>
      </c>
      <c r="M177" s="111">
        <v>14</v>
      </c>
      <c r="N177" s="165">
        <v>0</v>
      </c>
      <c r="O177" s="109">
        <f>M177*N177</f>
        <v>0</v>
      </c>
      <c r="P177" s="198">
        <f>M177+O177</f>
        <v>14</v>
      </c>
      <c r="Q177" s="239" t="s">
        <v>266</v>
      </c>
      <c r="R177" s="239" t="s">
        <v>268</v>
      </c>
      <c r="S177" s="239"/>
      <c r="T177" s="230"/>
    </row>
    <row r="178" spans="1:20" ht="18" customHeight="1">
      <c r="A178" s="152" t="s">
        <v>124</v>
      </c>
      <c r="B178" s="153">
        <v>2</v>
      </c>
      <c r="C178" s="102">
        <v>1828</v>
      </c>
      <c r="D178" s="103">
        <v>43854</v>
      </c>
      <c r="E178" s="102" t="s">
        <v>193</v>
      </c>
      <c r="F178" s="102" t="s">
        <v>197</v>
      </c>
      <c r="G178" s="204" t="s">
        <v>199</v>
      </c>
      <c r="H178" s="105" t="s">
        <v>107</v>
      </c>
      <c r="I178" s="115"/>
      <c r="J178" s="182" t="s">
        <v>201</v>
      </c>
      <c r="K178" s="106"/>
      <c r="L178" s="111">
        <v>14</v>
      </c>
      <c r="M178" s="111">
        <v>14</v>
      </c>
      <c r="N178" s="165">
        <v>0</v>
      </c>
      <c r="O178" s="109">
        <f>M178*N178</f>
        <v>0</v>
      </c>
      <c r="P178" s="198">
        <f>M178+O178</f>
        <v>14</v>
      </c>
      <c r="Q178" s="239" t="s">
        <v>266</v>
      </c>
      <c r="R178" s="239"/>
      <c r="S178" s="239" t="s">
        <v>269</v>
      </c>
      <c r="T178" s="231"/>
    </row>
    <row r="179" spans="1:20" ht="18" customHeight="1">
      <c r="A179" s="152" t="s">
        <v>124</v>
      </c>
      <c r="B179" s="153">
        <v>3</v>
      </c>
      <c r="C179" s="102">
        <v>1822</v>
      </c>
      <c r="D179" s="103">
        <v>43854</v>
      </c>
      <c r="E179" s="102" t="s">
        <v>193</v>
      </c>
      <c r="F179" s="102" t="s">
        <v>197</v>
      </c>
      <c r="G179" s="204" t="s">
        <v>199</v>
      </c>
      <c r="H179" s="182" t="s">
        <v>202</v>
      </c>
      <c r="I179" s="115"/>
      <c r="J179" s="182" t="s">
        <v>201</v>
      </c>
      <c r="K179" s="106"/>
      <c r="L179" s="111">
        <v>14</v>
      </c>
      <c r="M179" s="111">
        <v>14</v>
      </c>
      <c r="N179" s="165">
        <v>0</v>
      </c>
      <c r="O179" s="109">
        <f>M179*N179</f>
        <v>0</v>
      </c>
      <c r="P179" s="198">
        <f>M179+O179</f>
        <v>14</v>
      </c>
      <c r="Q179" s="240"/>
      <c r="R179" s="240"/>
      <c r="S179" s="240"/>
      <c r="T179" s="231"/>
    </row>
    <row r="180" spans="1:20" ht="5.25" customHeight="1">
      <c r="A180" s="158"/>
      <c r="B180" s="159"/>
      <c r="C180" s="23"/>
      <c r="D180" s="171"/>
      <c r="E180" s="172"/>
      <c r="F180" s="23"/>
      <c r="G180" s="171"/>
      <c r="H180" s="173"/>
      <c r="I180" s="36"/>
      <c r="J180" s="173"/>
      <c r="K180" s="8"/>
      <c r="L180" s="23"/>
      <c r="M180" s="174"/>
      <c r="O180" s="62"/>
      <c r="P180" s="175"/>
      <c r="Q180" s="176"/>
      <c r="R180" s="176"/>
      <c r="S180" s="176"/>
      <c r="T180" s="35"/>
    </row>
    <row r="181" spans="1:20" ht="18" customHeight="1">
      <c r="A181" s="319" t="s">
        <v>36</v>
      </c>
      <c r="B181" s="319"/>
      <c r="C181" s="178" t="s">
        <v>203</v>
      </c>
      <c r="D181" s="171" t="s">
        <v>207</v>
      </c>
      <c r="E181" s="172"/>
      <c r="F181" s="23"/>
      <c r="G181" s="171"/>
      <c r="H181" s="173"/>
      <c r="I181" s="36"/>
      <c r="J181" s="173"/>
      <c r="K181" s="8"/>
      <c r="L181" s="23"/>
      <c r="M181" s="174"/>
      <c r="N181" s="62"/>
      <c r="O181" s="175"/>
      <c r="P181" s="176"/>
      <c r="Q181" s="176"/>
      <c r="R181" s="176"/>
      <c r="S181" s="35"/>
      <c r="T181" s="35"/>
    </row>
    <row r="182" spans="1:20" ht="5.0999999999999996" customHeight="1">
      <c r="A182" s="95"/>
      <c r="B182" s="95"/>
      <c r="C182" s="95"/>
      <c r="D182" s="171"/>
      <c r="E182" s="172"/>
      <c r="I182" s="95"/>
      <c r="L182" s="95"/>
      <c r="P182" s="95"/>
    </row>
    <row r="183" spans="1:20" ht="18" customHeight="1">
      <c r="A183" s="150"/>
      <c r="B183" s="87" t="s">
        <v>123</v>
      </c>
      <c r="C183" s="139" t="s">
        <v>104</v>
      </c>
      <c r="D183" s="133" t="s">
        <v>105</v>
      </c>
      <c r="E183" s="135"/>
      <c r="F183" s="135"/>
      <c r="G183" s="134"/>
      <c r="H183" s="26" t="s">
        <v>138</v>
      </c>
    </row>
    <row r="184" spans="1:20" ht="18" customHeight="1">
      <c r="A184" s="152" t="s">
        <v>124</v>
      </c>
      <c r="B184" s="153">
        <v>1</v>
      </c>
      <c r="C184" s="102">
        <v>1827</v>
      </c>
      <c r="D184" s="205" t="s">
        <v>205</v>
      </c>
      <c r="E184" s="206"/>
      <c r="F184" s="206"/>
      <c r="G184" s="207"/>
      <c r="H184" s="102">
        <v>300</v>
      </c>
    </row>
    <row r="185" spans="1:20" ht="18" customHeight="1">
      <c r="A185" s="152" t="s">
        <v>124</v>
      </c>
      <c r="B185" s="153">
        <v>1</v>
      </c>
      <c r="C185" s="102">
        <v>1827</v>
      </c>
      <c r="D185" s="205" t="s">
        <v>206</v>
      </c>
      <c r="E185" s="206"/>
      <c r="F185" s="206"/>
      <c r="G185" s="207"/>
      <c r="H185" s="102">
        <v>240</v>
      </c>
    </row>
    <row r="186" spans="1:20" ht="3.75" customHeight="1"/>
    <row r="187" spans="1:20" ht="18" customHeight="1">
      <c r="A187" s="303" t="s">
        <v>263</v>
      </c>
      <c r="B187" s="303"/>
      <c r="C187" s="303"/>
      <c r="D187" s="303"/>
      <c r="E187" s="303"/>
      <c r="F187" s="303"/>
      <c r="G187" s="303"/>
      <c r="H187" s="303"/>
      <c r="I187" s="303"/>
      <c r="J187" s="303" t="s">
        <v>287</v>
      </c>
      <c r="K187" s="303"/>
      <c r="L187" s="303"/>
      <c r="M187" s="303"/>
      <c r="N187" s="303"/>
      <c r="O187" s="303"/>
      <c r="P187" s="303"/>
      <c r="Q187" s="303"/>
      <c r="R187" s="303"/>
    </row>
    <row r="188" spans="1:20" ht="18" customHeight="1">
      <c r="A188" s="303"/>
      <c r="B188" s="303"/>
      <c r="C188" s="303"/>
      <c r="D188" s="303"/>
      <c r="E188" s="303"/>
      <c r="F188" s="303"/>
      <c r="G188" s="303"/>
      <c r="H188" s="303"/>
      <c r="I188" s="303"/>
      <c r="J188" s="303"/>
      <c r="K188" s="303"/>
      <c r="L188" s="303"/>
      <c r="M188" s="303"/>
      <c r="N188" s="303"/>
      <c r="O188" s="303"/>
      <c r="P188" s="303"/>
      <c r="Q188" s="303"/>
      <c r="R188" s="303"/>
    </row>
    <row r="189" spans="1:20" ht="18" customHeight="1">
      <c r="A189" s="303"/>
      <c r="B189" s="303"/>
      <c r="C189" s="303"/>
      <c r="D189" s="303"/>
      <c r="E189" s="303"/>
      <c r="F189" s="303"/>
      <c r="G189" s="303"/>
      <c r="H189" s="303"/>
      <c r="I189" s="303"/>
      <c r="J189" s="303"/>
      <c r="K189" s="303"/>
      <c r="L189" s="303"/>
      <c r="M189" s="303"/>
      <c r="N189" s="303"/>
      <c r="O189" s="303"/>
      <c r="P189" s="303"/>
      <c r="Q189" s="303"/>
      <c r="R189" s="303"/>
    </row>
    <row r="190" spans="1:20" ht="18" customHeight="1">
      <c r="A190" s="303"/>
      <c r="B190" s="303"/>
      <c r="C190" s="303"/>
      <c r="D190" s="303"/>
      <c r="E190" s="303"/>
      <c r="F190" s="303"/>
      <c r="G190" s="303"/>
      <c r="H190" s="303"/>
      <c r="I190" s="303"/>
      <c r="J190" s="303"/>
      <c r="K190" s="303"/>
      <c r="L190" s="303"/>
      <c r="M190" s="303"/>
      <c r="N190" s="303"/>
      <c r="O190" s="303"/>
      <c r="P190" s="303"/>
      <c r="Q190" s="303"/>
      <c r="R190" s="303"/>
    </row>
    <row r="191" spans="1:20" ht="18" customHeight="1">
      <c r="A191" s="303"/>
      <c r="B191" s="303"/>
      <c r="C191" s="303"/>
      <c r="D191" s="303"/>
      <c r="E191" s="303"/>
      <c r="F191" s="303"/>
      <c r="G191" s="303"/>
      <c r="H191" s="303"/>
      <c r="I191" s="303"/>
      <c r="J191" s="303"/>
      <c r="K191" s="303"/>
      <c r="L191" s="303"/>
      <c r="M191" s="303"/>
      <c r="N191" s="303"/>
      <c r="O191" s="303"/>
      <c r="P191" s="303"/>
      <c r="Q191" s="303"/>
      <c r="R191" s="303"/>
    </row>
    <row r="192" spans="1:20" ht="18" customHeight="1">
      <c r="A192" s="303"/>
      <c r="B192" s="303"/>
      <c r="C192" s="303"/>
      <c r="D192" s="303"/>
      <c r="E192" s="303"/>
      <c r="F192" s="303"/>
      <c r="G192" s="303"/>
      <c r="H192" s="303"/>
      <c r="I192" s="303"/>
      <c r="J192" s="303"/>
      <c r="K192" s="303"/>
      <c r="L192" s="303"/>
      <c r="M192" s="303"/>
      <c r="N192" s="303"/>
      <c r="O192" s="303"/>
      <c r="P192" s="303"/>
      <c r="Q192" s="303"/>
      <c r="R192" s="303"/>
    </row>
    <row r="193" spans="1:18" ht="18" customHeight="1">
      <c r="A193" s="303"/>
      <c r="B193" s="303"/>
      <c r="C193" s="303"/>
      <c r="D193" s="303"/>
      <c r="E193" s="303"/>
      <c r="F193" s="303"/>
      <c r="G193" s="303"/>
      <c r="H193" s="303"/>
      <c r="I193" s="303"/>
      <c r="J193" s="303"/>
      <c r="K193" s="303"/>
      <c r="L193" s="303"/>
      <c r="M193" s="303"/>
      <c r="N193" s="303"/>
      <c r="O193" s="303"/>
      <c r="P193" s="303"/>
      <c r="Q193" s="303"/>
      <c r="R193" s="303"/>
    </row>
    <row r="194" spans="1:18" ht="18" customHeight="1">
      <c r="A194" s="303"/>
      <c r="B194" s="303"/>
      <c r="C194" s="303"/>
      <c r="D194" s="303"/>
      <c r="E194" s="303"/>
      <c r="F194" s="303"/>
      <c r="G194" s="303"/>
      <c r="H194" s="303"/>
      <c r="I194" s="303"/>
      <c r="J194" s="303"/>
      <c r="K194" s="303"/>
      <c r="L194" s="303"/>
      <c r="M194" s="303"/>
      <c r="N194" s="303"/>
      <c r="O194" s="303"/>
      <c r="P194" s="303"/>
      <c r="Q194" s="303"/>
      <c r="R194" s="303"/>
    </row>
    <row r="195" spans="1:18" ht="18" customHeight="1">
      <c r="A195" s="303"/>
      <c r="B195" s="303"/>
      <c r="C195" s="303"/>
      <c r="D195" s="303"/>
      <c r="E195" s="303"/>
      <c r="F195" s="303"/>
      <c r="G195" s="303"/>
      <c r="H195" s="303"/>
      <c r="I195" s="303"/>
      <c r="J195" s="303"/>
      <c r="K195" s="303"/>
      <c r="L195" s="303"/>
      <c r="M195" s="303"/>
      <c r="N195" s="303"/>
      <c r="O195" s="303"/>
      <c r="P195" s="303"/>
      <c r="Q195" s="303"/>
      <c r="R195" s="303"/>
    </row>
    <row r="196" spans="1:18" ht="18" customHeight="1">
      <c r="A196" s="303"/>
      <c r="B196" s="303"/>
      <c r="C196" s="303"/>
      <c r="D196" s="303"/>
      <c r="E196" s="303"/>
      <c r="F196" s="303"/>
      <c r="G196" s="303"/>
      <c r="H196" s="303"/>
      <c r="I196" s="303"/>
      <c r="J196" s="303"/>
      <c r="K196" s="303"/>
      <c r="L196" s="303"/>
      <c r="M196" s="303"/>
      <c r="N196" s="303"/>
      <c r="O196" s="303"/>
      <c r="P196" s="303"/>
      <c r="Q196" s="303"/>
      <c r="R196" s="303"/>
    </row>
    <row r="197" spans="1:18" ht="18" customHeight="1">
      <c r="A197" s="303"/>
      <c r="B197" s="303"/>
      <c r="C197" s="303"/>
      <c r="D197" s="303"/>
      <c r="E197" s="303"/>
      <c r="F197" s="303"/>
      <c r="G197" s="303"/>
      <c r="H197" s="303"/>
      <c r="I197" s="303"/>
      <c r="J197" s="303"/>
      <c r="K197" s="303"/>
      <c r="L197" s="303"/>
      <c r="M197" s="303"/>
      <c r="N197" s="303"/>
      <c r="O197" s="303"/>
      <c r="P197" s="303"/>
      <c r="Q197" s="303"/>
      <c r="R197" s="303"/>
    </row>
    <row r="198" spans="1:18" ht="18" customHeight="1">
      <c r="A198" s="303"/>
      <c r="B198" s="303"/>
      <c r="C198" s="303"/>
      <c r="D198" s="303"/>
      <c r="E198" s="303"/>
      <c r="F198" s="303"/>
      <c r="G198" s="303"/>
      <c r="H198" s="303"/>
      <c r="I198" s="303"/>
      <c r="J198" s="303"/>
      <c r="K198" s="303"/>
      <c r="L198" s="303"/>
      <c r="M198" s="303"/>
      <c r="N198" s="303"/>
      <c r="O198" s="303"/>
      <c r="P198" s="303"/>
      <c r="Q198" s="303"/>
      <c r="R198" s="303"/>
    </row>
    <row r="199" spans="1:18" ht="18" customHeight="1">
      <c r="A199" s="303"/>
      <c r="B199" s="303"/>
      <c r="C199" s="303"/>
      <c r="D199" s="303"/>
      <c r="E199" s="303"/>
      <c r="F199" s="303"/>
      <c r="G199" s="303"/>
      <c r="H199" s="303"/>
      <c r="I199" s="303"/>
      <c r="J199" s="303"/>
      <c r="K199" s="303"/>
      <c r="L199" s="303"/>
      <c r="M199" s="303"/>
      <c r="N199" s="303"/>
      <c r="O199" s="303"/>
      <c r="P199" s="303"/>
      <c r="Q199" s="303"/>
      <c r="R199" s="303"/>
    </row>
    <row r="200" spans="1:18" ht="18" customHeight="1">
      <c r="A200" s="303"/>
      <c r="B200" s="303"/>
      <c r="C200" s="303"/>
      <c r="D200" s="303"/>
      <c r="E200" s="303"/>
      <c r="F200" s="303"/>
      <c r="G200" s="303"/>
      <c r="H200" s="303"/>
      <c r="I200" s="303"/>
      <c r="J200" s="303"/>
      <c r="K200" s="303"/>
      <c r="L200" s="303"/>
      <c r="M200" s="303"/>
      <c r="N200" s="303"/>
      <c r="O200" s="303"/>
      <c r="P200" s="303"/>
      <c r="Q200" s="303"/>
      <c r="R200" s="303"/>
    </row>
    <row r="201" spans="1:18" ht="18" customHeight="1">
      <c r="A201" s="303"/>
      <c r="B201" s="303"/>
      <c r="C201" s="303"/>
      <c r="D201" s="303"/>
      <c r="E201" s="303"/>
      <c r="F201" s="303"/>
      <c r="G201" s="303"/>
      <c r="H201" s="303"/>
      <c r="I201" s="303"/>
      <c r="J201" s="303"/>
      <c r="K201" s="303"/>
      <c r="L201" s="303"/>
      <c r="M201" s="303"/>
      <c r="N201" s="303"/>
      <c r="O201" s="303"/>
      <c r="P201" s="303"/>
      <c r="Q201" s="303"/>
      <c r="R201" s="303"/>
    </row>
    <row r="202" spans="1:18" ht="18" customHeight="1">
      <c r="A202" s="303"/>
      <c r="B202" s="303"/>
      <c r="C202" s="303"/>
      <c r="D202" s="303"/>
      <c r="E202" s="303"/>
      <c r="F202" s="303"/>
      <c r="G202" s="303"/>
      <c r="H202" s="303"/>
      <c r="I202" s="303"/>
      <c r="J202" s="303"/>
      <c r="K202" s="303"/>
      <c r="L202" s="303"/>
      <c r="M202" s="303"/>
      <c r="N202" s="303"/>
      <c r="O202" s="303"/>
      <c r="P202" s="303"/>
      <c r="Q202" s="303"/>
      <c r="R202" s="303"/>
    </row>
    <row r="203" spans="1:18" ht="18" customHeight="1">
      <c r="A203" s="303"/>
      <c r="B203" s="303"/>
      <c r="C203" s="303"/>
      <c r="D203" s="303"/>
      <c r="E203" s="303"/>
      <c r="F203" s="303"/>
      <c r="G203" s="303"/>
      <c r="H203" s="303"/>
      <c r="I203" s="303"/>
      <c r="J203" s="303"/>
      <c r="K203" s="303"/>
      <c r="L203" s="303"/>
      <c r="M203" s="303"/>
      <c r="N203" s="303"/>
      <c r="O203" s="303"/>
      <c r="P203" s="303"/>
      <c r="Q203" s="303"/>
      <c r="R203" s="303"/>
    </row>
    <row r="204" spans="1:18" ht="18" customHeight="1">
      <c r="A204" s="303"/>
      <c r="B204" s="303"/>
      <c r="C204" s="303"/>
      <c r="D204" s="303"/>
      <c r="E204" s="303"/>
      <c r="F204" s="303"/>
      <c r="G204" s="303"/>
      <c r="H204" s="303"/>
      <c r="I204" s="303"/>
      <c r="J204" s="303"/>
      <c r="K204" s="303"/>
      <c r="L204" s="303"/>
      <c r="M204" s="303"/>
      <c r="N204" s="303"/>
      <c r="O204" s="303"/>
      <c r="P204" s="303"/>
      <c r="Q204" s="303"/>
      <c r="R204" s="303"/>
    </row>
    <row r="205" spans="1:18" ht="18" customHeight="1">
      <c r="A205" s="303"/>
      <c r="B205" s="303"/>
      <c r="C205" s="303"/>
      <c r="D205" s="303"/>
      <c r="E205" s="303"/>
      <c r="F205" s="303"/>
      <c r="G205" s="303"/>
      <c r="H205" s="303"/>
      <c r="I205" s="303"/>
      <c r="J205" s="303"/>
      <c r="K205" s="303"/>
      <c r="L205" s="303"/>
      <c r="M205" s="303"/>
      <c r="N205" s="303"/>
      <c r="O205" s="303"/>
      <c r="P205" s="303"/>
      <c r="Q205" s="303"/>
      <c r="R205" s="303"/>
    </row>
    <row r="206" spans="1:18" ht="18" customHeight="1">
      <c r="A206" s="303"/>
      <c r="B206" s="303"/>
      <c r="C206" s="303"/>
      <c r="D206" s="303"/>
      <c r="E206" s="303"/>
      <c r="F206" s="303"/>
      <c r="G206" s="303"/>
      <c r="H206" s="303"/>
      <c r="I206" s="303"/>
      <c r="J206" s="303"/>
      <c r="K206" s="303"/>
      <c r="L206" s="303"/>
      <c r="M206" s="303"/>
      <c r="N206" s="303"/>
      <c r="O206" s="303"/>
      <c r="P206" s="303"/>
      <c r="Q206" s="303"/>
      <c r="R206" s="303"/>
    </row>
    <row r="207" spans="1:18" ht="18" customHeight="1">
      <c r="A207" s="303"/>
      <c r="B207" s="303"/>
      <c r="C207" s="303"/>
      <c r="D207" s="303"/>
      <c r="E207" s="303"/>
      <c r="F207" s="303"/>
      <c r="G207" s="303"/>
      <c r="H207" s="303"/>
      <c r="I207" s="303"/>
      <c r="J207" s="303"/>
      <c r="K207" s="303"/>
      <c r="L207" s="303"/>
      <c r="M207" s="303"/>
      <c r="N207" s="303"/>
      <c r="O207" s="303"/>
      <c r="P207" s="303"/>
      <c r="Q207" s="303"/>
      <c r="R207" s="303"/>
    </row>
    <row r="208" spans="1:18" ht="18" customHeight="1">
      <c r="A208" s="303"/>
      <c r="B208" s="303"/>
      <c r="C208" s="303"/>
      <c r="D208" s="303"/>
      <c r="E208" s="303"/>
      <c r="F208" s="303"/>
      <c r="G208" s="303"/>
      <c r="H208" s="303"/>
      <c r="I208" s="303"/>
      <c r="J208" s="303"/>
      <c r="K208" s="303"/>
      <c r="L208" s="303"/>
      <c r="M208" s="303"/>
      <c r="N208" s="303"/>
      <c r="O208" s="303"/>
      <c r="P208" s="303"/>
      <c r="Q208" s="303"/>
      <c r="R208" s="303"/>
    </row>
    <row r="209" spans="1:18" ht="18" customHeight="1">
      <c r="A209" s="303"/>
      <c r="B209" s="303"/>
      <c r="C209" s="303"/>
      <c r="D209" s="303"/>
      <c r="E209" s="303"/>
      <c r="F209" s="303"/>
      <c r="G209" s="303"/>
      <c r="H209" s="303"/>
      <c r="I209" s="303"/>
      <c r="J209" s="303"/>
      <c r="K209" s="303"/>
      <c r="L209" s="303"/>
      <c r="M209" s="303"/>
      <c r="N209" s="303"/>
      <c r="O209" s="303"/>
      <c r="P209" s="303"/>
      <c r="Q209" s="303"/>
      <c r="R209" s="303"/>
    </row>
    <row r="210" spans="1:18" ht="18" customHeight="1">
      <c r="A210" s="303"/>
      <c r="B210" s="303"/>
      <c r="C210" s="303"/>
      <c r="D210" s="303"/>
      <c r="E210" s="303"/>
      <c r="F210" s="303"/>
      <c r="G210" s="303"/>
      <c r="H210" s="303"/>
      <c r="I210" s="303"/>
      <c r="J210" s="303"/>
      <c r="K210" s="303"/>
      <c r="L210" s="303"/>
      <c r="M210" s="303"/>
      <c r="N210" s="303"/>
      <c r="O210" s="303"/>
      <c r="P210" s="303"/>
      <c r="Q210" s="303"/>
      <c r="R210" s="303"/>
    </row>
    <row r="211" spans="1:18" ht="18" customHeight="1">
      <c r="A211" s="303"/>
      <c r="B211" s="303"/>
      <c r="C211" s="303"/>
      <c r="D211" s="303"/>
      <c r="E211" s="303"/>
      <c r="F211" s="303"/>
      <c r="G211" s="303"/>
      <c r="H211" s="303"/>
      <c r="I211" s="303"/>
      <c r="J211" s="303"/>
      <c r="K211" s="303"/>
      <c r="L211" s="303"/>
      <c r="M211" s="303"/>
      <c r="N211" s="303"/>
      <c r="O211" s="303"/>
      <c r="P211" s="303"/>
      <c r="Q211" s="303"/>
      <c r="R211" s="303"/>
    </row>
    <row r="212" spans="1:18" ht="18" customHeight="1">
      <c r="A212" s="303"/>
      <c r="B212" s="303"/>
      <c r="C212" s="303"/>
      <c r="D212" s="303"/>
      <c r="E212" s="303"/>
      <c r="F212" s="303"/>
      <c r="G212" s="303"/>
      <c r="H212" s="303"/>
      <c r="I212" s="303"/>
      <c r="J212" s="303"/>
      <c r="K212" s="303"/>
      <c r="L212" s="303"/>
      <c r="M212" s="303"/>
      <c r="N212" s="303"/>
      <c r="O212" s="303"/>
      <c r="P212" s="303"/>
      <c r="Q212" s="303"/>
      <c r="R212" s="303"/>
    </row>
    <row r="213" spans="1:18" ht="18" customHeight="1">
      <c r="A213" s="303"/>
      <c r="B213" s="303"/>
      <c r="C213" s="303"/>
      <c r="D213" s="303"/>
      <c r="E213" s="303"/>
      <c r="F213" s="303"/>
      <c r="G213" s="303"/>
      <c r="H213" s="303"/>
      <c r="I213" s="303"/>
      <c r="J213" s="303"/>
      <c r="K213" s="303"/>
      <c r="L213" s="303"/>
      <c r="M213" s="303"/>
      <c r="N213" s="303"/>
      <c r="O213" s="303"/>
      <c r="P213" s="303"/>
      <c r="Q213" s="303"/>
      <c r="R213" s="303"/>
    </row>
    <row r="214" spans="1:18" ht="18" customHeight="1">
      <c r="A214" s="303"/>
      <c r="B214" s="303"/>
      <c r="C214" s="303"/>
      <c r="D214" s="303"/>
      <c r="E214" s="303"/>
      <c r="F214" s="303"/>
      <c r="G214" s="303"/>
      <c r="H214" s="303"/>
      <c r="I214" s="303"/>
      <c r="J214" s="303"/>
      <c r="K214" s="303"/>
      <c r="L214" s="303"/>
      <c r="M214" s="303"/>
      <c r="N214" s="303"/>
      <c r="O214" s="303"/>
      <c r="P214" s="303"/>
      <c r="Q214" s="303"/>
      <c r="R214" s="303"/>
    </row>
    <row r="215" spans="1:18" ht="18" customHeight="1">
      <c r="A215" s="303"/>
      <c r="B215" s="303"/>
      <c r="C215" s="303"/>
      <c r="D215" s="303"/>
      <c r="E215" s="303"/>
      <c r="F215" s="303"/>
      <c r="G215" s="303"/>
      <c r="H215" s="303"/>
      <c r="I215" s="303"/>
      <c r="J215" s="303"/>
      <c r="K215" s="303"/>
      <c r="L215" s="303"/>
      <c r="M215" s="303"/>
      <c r="N215" s="303"/>
      <c r="O215" s="303"/>
      <c r="P215" s="303"/>
      <c r="Q215" s="303"/>
      <c r="R215" s="303"/>
    </row>
    <row r="216" spans="1:18" ht="18" customHeight="1">
      <c r="A216" s="303"/>
      <c r="B216" s="303"/>
      <c r="C216" s="303"/>
      <c r="D216" s="303"/>
      <c r="E216" s="303"/>
      <c r="F216" s="303"/>
      <c r="G216" s="303"/>
      <c r="H216" s="303"/>
      <c r="I216" s="303"/>
      <c r="J216" s="303"/>
      <c r="K216" s="303"/>
      <c r="L216" s="303"/>
      <c r="M216" s="303"/>
      <c r="N216" s="303"/>
      <c r="O216" s="303"/>
      <c r="P216" s="303"/>
      <c r="Q216" s="303"/>
      <c r="R216" s="303"/>
    </row>
    <row r="217" spans="1:18" ht="18" customHeight="1"/>
    <row r="218" spans="1:18" ht="18" customHeight="1"/>
    <row r="219" spans="1:18" ht="39.75" customHeight="1">
      <c r="A219" s="156" t="s">
        <v>262</v>
      </c>
      <c r="B219" s="156"/>
      <c r="C219" s="156"/>
      <c r="D219" s="156"/>
      <c r="E219" s="156"/>
      <c r="F219" s="156"/>
      <c r="G219" s="156"/>
      <c r="H219" s="156"/>
      <c r="I219" s="156"/>
      <c r="J219" s="156"/>
      <c r="K219" s="156"/>
      <c r="L219" s="156"/>
      <c r="M219" s="156"/>
      <c r="N219" s="156"/>
      <c r="O219" s="156"/>
      <c r="P219" s="156"/>
      <c r="Q219" s="156"/>
      <c r="R219" s="156"/>
    </row>
    <row r="220" spans="1:18" ht="5.0999999999999996" customHeight="1">
      <c r="A220" s="95"/>
      <c r="B220" s="95"/>
      <c r="C220" s="95"/>
      <c r="D220" s="95"/>
      <c r="E220" s="38"/>
      <c r="I220" s="95"/>
      <c r="L220" s="95"/>
      <c r="P220" s="95"/>
    </row>
    <row r="221" spans="1:18" ht="18" customHeight="1">
      <c r="A221" s="38" t="s">
        <v>257</v>
      </c>
      <c r="B221" s="38"/>
      <c r="C221" s="101"/>
      <c r="D221" s="95"/>
      <c r="E221" s="38"/>
      <c r="I221" s="95"/>
      <c r="L221" s="95"/>
      <c r="P221" s="95"/>
    </row>
    <row r="222" spans="1:18" ht="18" customHeight="1">
      <c r="A222" s="304" t="s">
        <v>36</v>
      </c>
      <c r="B222" s="304"/>
      <c r="C222" s="5" t="s">
        <v>39</v>
      </c>
      <c r="D222" s="35"/>
      <c r="E222" s="38"/>
      <c r="L222" s="95"/>
      <c r="P222" s="95"/>
    </row>
    <row r="223" spans="1:18" ht="5.0999999999999996" customHeight="1">
      <c r="A223" s="95"/>
      <c r="B223" s="95"/>
      <c r="C223" s="95"/>
      <c r="D223" s="95"/>
      <c r="E223" s="38"/>
      <c r="I223" s="95"/>
      <c r="L223" s="95"/>
      <c r="P223" s="95"/>
    </row>
    <row r="224" spans="1:18" s="35" customFormat="1" ht="18" customHeight="1">
      <c r="A224" s="150"/>
      <c r="B224" s="87" t="s">
        <v>123</v>
      </c>
      <c r="C224" s="26" t="s">
        <v>247</v>
      </c>
      <c r="D224" s="26" t="s">
        <v>138</v>
      </c>
      <c r="E224" s="125" t="s">
        <v>109</v>
      </c>
      <c r="F224" s="125" t="s">
        <v>126</v>
      </c>
      <c r="G224" s="125" t="s">
        <v>110</v>
      </c>
      <c r="H224" s="26" t="s">
        <v>125</v>
      </c>
      <c r="I224" s="104" t="s">
        <v>112</v>
      </c>
      <c r="J224" s="104" t="s">
        <v>111</v>
      </c>
      <c r="K224" s="348" t="s">
        <v>116</v>
      </c>
      <c r="L224" s="348"/>
    </row>
    <row r="225" spans="1:20" s="35" customFormat="1" ht="18" customHeight="1">
      <c r="A225" s="152" t="s">
        <v>124</v>
      </c>
      <c r="B225" s="153">
        <v>1</v>
      </c>
      <c r="C225" s="229" t="s">
        <v>249</v>
      </c>
      <c r="D225" s="102">
        <v>20</v>
      </c>
      <c r="E225" s="111">
        <v>5</v>
      </c>
      <c r="F225" s="224">
        <v>23</v>
      </c>
      <c r="G225" s="110">
        <v>0</v>
      </c>
      <c r="H225" s="109">
        <f>D225*E225</f>
        <v>100</v>
      </c>
      <c r="I225" s="109">
        <f>H225*G225</f>
        <v>0</v>
      </c>
      <c r="J225" s="109">
        <f>H225+I225</f>
        <v>100</v>
      </c>
      <c r="K225" s="302"/>
      <c r="L225" s="302"/>
    </row>
    <row r="226" spans="1:20" ht="18" customHeight="1">
      <c r="A226" s="152" t="s">
        <v>124</v>
      </c>
      <c r="B226" s="153">
        <v>2</v>
      </c>
      <c r="C226" s="229" t="s">
        <v>254</v>
      </c>
      <c r="D226" s="102">
        <v>240</v>
      </c>
      <c r="E226" s="111">
        <v>5</v>
      </c>
      <c r="F226" s="224">
        <v>23</v>
      </c>
      <c r="G226" s="110">
        <v>0</v>
      </c>
      <c r="H226" s="109">
        <f>D226*E226</f>
        <v>1200</v>
      </c>
      <c r="I226" s="109">
        <f>H226*G226</f>
        <v>0</v>
      </c>
      <c r="J226" s="109">
        <f>H226+I226</f>
        <v>1200</v>
      </c>
      <c r="K226" s="302"/>
      <c r="L226" s="302"/>
      <c r="M226" s="35"/>
      <c r="N226" s="35"/>
      <c r="O226" s="35"/>
      <c r="P226" s="35"/>
      <c r="S226" s="35"/>
      <c r="T226" s="35"/>
    </row>
    <row r="227" spans="1:20" ht="18" customHeight="1">
      <c r="A227" s="152" t="s">
        <v>124</v>
      </c>
      <c r="B227" s="153">
        <v>3</v>
      </c>
      <c r="C227" s="229" t="s">
        <v>252</v>
      </c>
      <c r="D227" s="102">
        <v>10</v>
      </c>
      <c r="E227" s="111">
        <v>5</v>
      </c>
      <c r="F227" s="224">
        <v>23</v>
      </c>
      <c r="G227" s="110">
        <v>0</v>
      </c>
      <c r="H227" s="109">
        <f>D227*E227</f>
        <v>50</v>
      </c>
      <c r="I227" s="109">
        <f>H227*G227</f>
        <v>0</v>
      </c>
      <c r="J227" s="109">
        <f>H227+I227</f>
        <v>50</v>
      </c>
      <c r="K227" s="302"/>
      <c r="L227" s="302"/>
      <c r="M227" s="35"/>
      <c r="N227" s="35"/>
      <c r="O227" s="35"/>
      <c r="P227" s="35"/>
      <c r="S227" s="35"/>
      <c r="T227" s="35"/>
    </row>
    <row r="228" spans="1:20" ht="18" customHeight="1">
      <c r="A228" s="8"/>
      <c r="B228" s="8"/>
      <c r="C228" s="8"/>
      <c r="D228" s="8"/>
      <c r="E228" s="8"/>
      <c r="F228" s="8"/>
      <c r="G228" s="8"/>
      <c r="H228" s="8"/>
      <c r="I228" s="8"/>
      <c r="J228" s="8"/>
      <c r="K228" s="8"/>
      <c r="L228" s="8"/>
      <c r="M228" s="35"/>
      <c r="N228" s="35"/>
      <c r="O228" s="35"/>
      <c r="P228" s="35"/>
      <c r="S228" s="35"/>
      <c r="T228" s="35"/>
    </row>
    <row r="229" spans="1:20" ht="18" customHeight="1">
      <c r="A229" s="319" t="s">
        <v>36</v>
      </c>
      <c r="B229" s="319"/>
      <c r="C229" s="178" t="s">
        <v>203</v>
      </c>
      <c r="D229" s="171" t="s">
        <v>207</v>
      </c>
      <c r="E229" s="172"/>
      <c r="F229" s="23"/>
      <c r="G229" s="171"/>
      <c r="H229" s="173"/>
      <c r="I229" s="36"/>
      <c r="J229" s="173"/>
      <c r="K229" s="8"/>
      <c r="L229" s="23"/>
      <c r="M229" s="174"/>
      <c r="N229" s="62"/>
      <c r="O229" s="175"/>
      <c r="P229" s="176"/>
      <c r="Q229" s="176"/>
      <c r="R229" s="176"/>
      <c r="S229" s="35"/>
      <c r="T229" s="35"/>
    </row>
    <row r="230" spans="1:20" ht="5.0999999999999996" customHeight="1">
      <c r="A230" s="95"/>
      <c r="B230" s="95"/>
      <c r="C230" s="95"/>
      <c r="D230" s="171"/>
      <c r="E230" s="172"/>
      <c r="I230" s="95"/>
      <c r="L230" s="95"/>
      <c r="P230" s="95"/>
    </row>
    <row r="231" spans="1:20" s="35" customFormat="1" ht="18" customHeight="1">
      <c r="A231" s="305"/>
      <c r="B231" s="306"/>
      <c r="C231" s="307"/>
      <c r="D231" s="24" t="s">
        <v>6</v>
      </c>
    </row>
    <row r="232" spans="1:20" ht="18" customHeight="1">
      <c r="A232" s="150"/>
      <c r="B232" s="87" t="s">
        <v>123</v>
      </c>
      <c r="C232" s="274" t="s">
        <v>253</v>
      </c>
      <c r="D232" s="275"/>
      <c r="E232" s="275"/>
      <c r="F232" s="276"/>
      <c r="G232" s="310" t="s">
        <v>246</v>
      </c>
      <c r="H232" s="310"/>
      <c r="I232" s="35"/>
    </row>
    <row r="233" spans="1:20" ht="18" customHeight="1">
      <c r="A233" s="152" t="s">
        <v>124</v>
      </c>
      <c r="B233" s="153">
        <v>1</v>
      </c>
      <c r="C233" s="351" t="s">
        <v>250</v>
      </c>
      <c r="D233" s="352"/>
      <c r="E233" s="352"/>
      <c r="F233" s="353"/>
      <c r="G233" s="350" t="s">
        <v>248</v>
      </c>
      <c r="H233" s="350"/>
      <c r="I233" s="35"/>
    </row>
    <row r="234" spans="1:20" ht="18" customHeight="1">
      <c r="A234" s="152" t="s">
        <v>124</v>
      </c>
      <c r="B234" s="153">
        <v>2</v>
      </c>
      <c r="C234" s="351" t="s">
        <v>251</v>
      </c>
      <c r="D234" s="352"/>
      <c r="E234" s="352"/>
      <c r="F234" s="353"/>
      <c r="G234" s="350" t="s">
        <v>261</v>
      </c>
      <c r="H234" s="350"/>
      <c r="I234" s="35"/>
    </row>
    <row r="235" spans="1:20" ht="18" customHeight="1">
      <c r="A235" s="152" t="s">
        <v>124</v>
      </c>
      <c r="B235" s="153">
        <v>3</v>
      </c>
      <c r="C235" s="351" t="s">
        <v>255</v>
      </c>
      <c r="D235" s="352"/>
      <c r="E235" s="352"/>
      <c r="F235" s="353"/>
      <c r="G235" s="350" t="s">
        <v>260</v>
      </c>
      <c r="H235" s="350"/>
      <c r="I235" s="35"/>
    </row>
    <row r="236" spans="1:20" ht="18" customHeight="1">
      <c r="J236" s="35"/>
      <c r="K236" s="35"/>
      <c r="L236" s="35"/>
      <c r="M236" s="35"/>
      <c r="N236" s="35"/>
      <c r="O236" s="35"/>
      <c r="P236" s="35"/>
    </row>
    <row r="237" spans="1:20" ht="18" customHeight="1">
      <c r="A237" s="303" t="s">
        <v>259</v>
      </c>
      <c r="B237" s="303"/>
      <c r="C237" s="303"/>
      <c r="D237" s="303"/>
      <c r="E237" s="303"/>
      <c r="F237" s="303"/>
      <c r="G237" s="303"/>
      <c r="H237" s="303"/>
      <c r="I237" s="303"/>
      <c r="J237" s="303"/>
      <c r="K237" s="324" t="s">
        <v>258</v>
      </c>
      <c r="L237" s="325"/>
      <c r="M237" s="325"/>
      <c r="N237" s="325"/>
      <c r="O237" s="325"/>
      <c r="P237" s="325"/>
      <c r="Q237" s="325"/>
      <c r="R237" s="326"/>
    </row>
    <row r="238" spans="1:20" ht="18" customHeight="1">
      <c r="A238" s="303"/>
      <c r="B238" s="303"/>
      <c r="C238" s="303"/>
      <c r="D238" s="303"/>
      <c r="E238" s="303"/>
      <c r="F238" s="303"/>
      <c r="G238" s="303"/>
      <c r="H238" s="303"/>
      <c r="I238" s="303"/>
      <c r="J238" s="303"/>
      <c r="K238" s="327"/>
      <c r="L238" s="328"/>
      <c r="M238" s="328"/>
      <c r="N238" s="328"/>
      <c r="O238" s="328"/>
      <c r="P238" s="328"/>
      <c r="Q238" s="328"/>
      <c r="R238" s="329"/>
    </row>
    <row r="239" spans="1:20" ht="18" customHeight="1">
      <c r="A239" s="303"/>
      <c r="B239" s="303"/>
      <c r="C239" s="303"/>
      <c r="D239" s="303"/>
      <c r="E239" s="303"/>
      <c r="F239" s="303"/>
      <c r="G239" s="303"/>
      <c r="H239" s="303"/>
      <c r="I239" s="303"/>
      <c r="J239" s="303"/>
      <c r="K239" s="327"/>
      <c r="L239" s="328"/>
      <c r="M239" s="328"/>
      <c r="N239" s="328"/>
      <c r="O239" s="328"/>
      <c r="P239" s="328"/>
      <c r="Q239" s="328"/>
      <c r="R239" s="329"/>
    </row>
    <row r="240" spans="1:20" ht="18" customHeight="1">
      <c r="A240" s="303"/>
      <c r="B240" s="303"/>
      <c r="C240" s="303"/>
      <c r="D240" s="303"/>
      <c r="E240" s="303"/>
      <c r="F240" s="303"/>
      <c r="G240" s="303"/>
      <c r="H240" s="303"/>
      <c r="I240" s="303"/>
      <c r="J240" s="303"/>
      <c r="K240" s="327"/>
      <c r="L240" s="328"/>
      <c r="M240" s="328"/>
      <c r="N240" s="328"/>
      <c r="O240" s="328"/>
      <c r="P240" s="328"/>
      <c r="Q240" s="328"/>
      <c r="R240" s="329"/>
    </row>
    <row r="241" spans="1:20" ht="18" customHeight="1">
      <c r="A241" s="303"/>
      <c r="B241" s="303"/>
      <c r="C241" s="303"/>
      <c r="D241" s="303"/>
      <c r="E241" s="303"/>
      <c r="F241" s="303"/>
      <c r="G241" s="303"/>
      <c r="H241" s="303"/>
      <c r="I241" s="303"/>
      <c r="J241" s="303"/>
      <c r="K241" s="327"/>
      <c r="L241" s="328"/>
      <c r="M241" s="328"/>
      <c r="N241" s="328"/>
      <c r="O241" s="328"/>
      <c r="P241" s="328"/>
      <c r="Q241" s="328"/>
      <c r="R241" s="329"/>
    </row>
    <row r="242" spans="1:20" ht="18" customHeight="1">
      <c r="A242" s="303"/>
      <c r="B242" s="303"/>
      <c r="C242" s="303"/>
      <c r="D242" s="303"/>
      <c r="E242" s="303"/>
      <c r="F242" s="303"/>
      <c r="G242" s="303"/>
      <c r="H242" s="303"/>
      <c r="I242" s="303"/>
      <c r="J242" s="303"/>
      <c r="K242" s="327"/>
      <c r="L242" s="328"/>
      <c r="M242" s="328"/>
      <c r="N242" s="328"/>
      <c r="O242" s="328"/>
      <c r="P242" s="328"/>
      <c r="Q242" s="328"/>
      <c r="R242" s="329"/>
    </row>
    <row r="243" spans="1:20" ht="18" customHeight="1">
      <c r="A243" s="303"/>
      <c r="B243" s="303"/>
      <c r="C243" s="303"/>
      <c r="D243" s="303"/>
      <c r="E243" s="303"/>
      <c r="F243" s="303"/>
      <c r="G243" s="303"/>
      <c r="H243" s="303"/>
      <c r="I243" s="303"/>
      <c r="J243" s="303"/>
      <c r="K243" s="327"/>
      <c r="L243" s="328"/>
      <c r="M243" s="328"/>
      <c r="N243" s="328"/>
      <c r="O243" s="328"/>
      <c r="P243" s="328"/>
      <c r="Q243" s="328"/>
      <c r="R243" s="329"/>
    </row>
    <row r="244" spans="1:20" ht="18" customHeight="1">
      <c r="A244" s="303"/>
      <c r="B244" s="303"/>
      <c r="C244" s="303"/>
      <c r="D244" s="303"/>
      <c r="E244" s="303"/>
      <c r="F244" s="303"/>
      <c r="G244" s="303"/>
      <c r="H244" s="303"/>
      <c r="I244" s="303"/>
      <c r="J244" s="303"/>
      <c r="K244" s="330"/>
      <c r="L244" s="331"/>
      <c r="M244" s="331"/>
      <c r="N244" s="331"/>
      <c r="O244" s="331"/>
      <c r="P244" s="331"/>
      <c r="Q244" s="331"/>
      <c r="R244" s="332"/>
    </row>
    <row r="245" spans="1:20" ht="18" customHeight="1">
      <c r="A245" s="35"/>
      <c r="B245" s="35"/>
      <c r="C245" s="35"/>
      <c r="D245" s="35"/>
      <c r="E245" s="35"/>
      <c r="F245" s="35"/>
      <c r="G245" s="35"/>
      <c r="H245" s="35"/>
      <c r="I245" s="35"/>
      <c r="J245" s="35"/>
      <c r="K245" s="35"/>
      <c r="L245" s="35"/>
      <c r="M245" s="35"/>
      <c r="N245" s="35"/>
      <c r="O245" s="35"/>
      <c r="P245" s="35"/>
      <c r="Q245" s="35"/>
      <c r="R245" s="35"/>
      <c r="S245" s="35"/>
    </row>
    <row r="246" spans="1:20" ht="18" customHeight="1">
      <c r="A246" s="35"/>
      <c r="B246" s="35"/>
      <c r="C246" s="35"/>
      <c r="D246" s="35"/>
      <c r="E246" s="35"/>
      <c r="F246" s="35"/>
      <c r="G246" s="35"/>
      <c r="H246" s="35"/>
      <c r="I246" s="35"/>
      <c r="J246" s="35"/>
      <c r="K246" s="35"/>
      <c r="L246" s="35"/>
      <c r="M246" s="35"/>
      <c r="N246" s="35"/>
      <c r="O246" s="35"/>
      <c r="P246" s="35"/>
      <c r="Q246" s="35"/>
      <c r="R246" s="35"/>
      <c r="S246" s="35"/>
    </row>
    <row r="247" spans="1:20" ht="39.75" customHeight="1">
      <c r="A247" s="156" t="s">
        <v>243</v>
      </c>
      <c r="B247" s="156"/>
      <c r="C247" s="156"/>
      <c r="D247" s="156"/>
      <c r="E247" s="156"/>
      <c r="F247" s="156"/>
      <c r="G247" s="156"/>
      <c r="H247" s="156"/>
      <c r="I247" s="156"/>
      <c r="J247" s="156"/>
      <c r="K247" s="156"/>
      <c r="L247" s="156"/>
      <c r="M247" s="156"/>
      <c r="N247" s="156"/>
      <c r="O247" s="156"/>
      <c r="P247" s="156"/>
      <c r="Q247" s="156"/>
      <c r="R247" s="156"/>
    </row>
    <row r="248" spans="1:20" ht="5.0999999999999996" customHeight="1">
      <c r="A248" s="95"/>
      <c r="B248" s="95"/>
      <c r="C248" s="95"/>
      <c r="D248" s="95"/>
      <c r="E248" s="38"/>
      <c r="I248" s="95"/>
      <c r="L248" s="95"/>
      <c r="P248" s="95"/>
    </row>
    <row r="249" spans="1:20" ht="18" customHeight="1">
      <c r="A249" s="38" t="s">
        <v>256</v>
      </c>
      <c r="B249" s="38"/>
      <c r="C249" s="101"/>
      <c r="D249" s="95"/>
      <c r="E249" s="38"/>
      <c r="I249" s="95"/>
      <c r="L249" s="95"/>
      <c r="P249" s="95"/>
    </row>
    <row r="250" spans="1:20" ht="18" customHeight="1">
      <c r="A250" s="304" t="s">
        <v>36</v>
      </c>
      <c r="B250" s="304"/>
      <c r="C250" s="225" t="s">
        <v>39</v>
      </c>
      <c r="D250" s="35"/>
      <c r="E250" s="38"/>
      <c r="L250" s="95"/>
      <c r="P250" s="95"/>
    </row>
    <row r="251" spans="1:20" ht="5.0999999999999996" customHeight="1">
      <c r="A251" s="95"/>
      <c r="B251" s="95"/>
      <c r="C251" s="95"/>
      <c r="D251" s="95"/>
      <c r="E251" s="38"/>
      <c r="I251" s="95"/>
      <c r="L251" s="95"/>
      <c r="P251" s="95"/>
    </row>
    <row r="252" spans="1:20" s="35" customFormat="1" ht="18" customHeight="1">
      <c r="A252" s="305"/>
      <c r="B252" s="306"/>
      <c r="C252" s="307"/>
      <c r="D252" s="24" t="s">
        <v>6</v>
      </c>
      <c r="L252" s="157" t="s">
        <v>99</v>
      </c>
      <c r="M252" s="20" t="s">
        <v>86</v>
      </c>
    </row>
    <row r="253" spans="1:20" s="35" customFormat="1" ht="18" customHeight="1">
      <c r="A253" s="150"/>
      <c r="B253" s="87" t="s">
        <v>123</v>
      </c>
      <c r="C253" s="274" t="s">
        <v>180</v>
      </c>
      <c r="D253" s="275"/>
      <c r="E253" s="275"/>
      <c r="F253" s="276"/>
      <c r="G253" s="26" t="s">
        <v>125</v>
      </c>
      <c r="H253" s="120" t="s">
        <v>182</v>
      </c>
      <c r="I253" s="104" t="s">
        <v>112</v>
      </c>
      <c r="J253" s="199" t="s">
        <v>223</v>
      </c>
      <c r="K253" s="254" t="s">
        <v>264</v>
      </c>
      <c r="L253" s="199" t="s">
        <v>188</v>
      </c>
      <c r="M253" s="199" t="s">
        <v>189</v>
      </c>
    </row>
    <row r="254" spans="1:20" s="35" customFormat="1" ht="18" customHeight="1">
      <c r="A254" s="152" t="s">
        <v>124</v>
      </c>
      <c r="B254" s="153">
        <v>1</v>
      </c>
      <c r="C254" s="297" t="s">
        <v>153</v>
      </c>
      <c r="D254" s="298"/>
      <c r="E254" s="298"/>
      <c r="F254" s="299"/>
      <c r="G254" s="109">
        <v>1000</v>
      </c>
      <c r="H254" s="165">
        <v>0</v>
      </c>
      <c r="I254" s="109">
        <f>G254*H254</f>
        <v>0</v>
      </c>
      <c r="J254" s="198">
        <f>G254+I254</f>
        <v>1000</v>
      </c>
      <c r="K254" s="255" t="s">
        <v>265</v>
      </c>
      <c r="L254" s="230"/>
      <c r="M254" s="230"/>
    </row>
    <row r="255" spans="1:20" ht="18" customHeight="1">
      <c r="A255" s="152" t="s">
        <v>124</v>
      </c>
      <c r="B255" s="153">
        <v>2</v>
      </c>
      <c r="C255" s="297" t="s">
        <v>154</v>
      </c>
      <c r="D255" s="298"/>
      <c r="E255" s="298"/>
      <c r="F255" s="299"/>
      <c r="G255" s="109">
        <v>2000</v>
      </c>
      <c r="H255" s="165">
        <v>0</v>
      </c>
      <c r="I255" s="109">
        <f>G255*H255</f>
        <v>0</v>
      </c>
      <c r="J255" s="198">
        <f>G255+I255</f>
        <v>2000</v>
      </c>
      <c r="K255" s="255" t="s">
        <v>265</v>
      </c>
      <c r="L255" s="230"/>
      <c r="M255" s="230"/>
      <c r="N255" s="35"/>
      <c r="O255" s="35"/>
      <c r="P255" s="35"/>
      <c r="S255" s="35"/>
      <c r="T255" s="35"/>
    </row>
    <row r="256" spans="1:20" ht="18" customHeight="1">
      <c r="A256" s="152" t="s">
        <v>124</v>
      </c>
      <c r="B256" s="153">
        <v>3</v>
      </c>
      <c r="C256" s="297" t="s">
        <v>181</v>
      </c>
      <c r="D256" s="298"/>
      <c r="E256" s="298"/>
      <c r="F256" s="299"/>
      <c r="G256" s="109">
        <v>3000</v>
      </c>
      <c r="H256" s="165">
        <v>0</v>
      </c>
      <c r="I256" s="109">
        <f>G256*H256</f>
        <v>0</v>
      </c>
      <c r="J256" s="198">
        <f>G256+I256</f>
        <v>3000</v>
      </c>
      <c r="K256" s="255" t="s">
        <v>265</v>
      </c>
      <c r="L256" s="230"/>
      <c r="M256" s="230"/>
      <c r="N256" s="35"/>
      <c r="O256" s="35"/>
      <c r="P256" s="35"/>
      <c r="S256" s="35"/>
      <c r="T256" s="35"/>
    </row>
    <row r="257" spans="1:20" ht="18" customHeight="1">
      <c r="A257" s="8"/>
      <c r="B257" s="8"/>
      <c r="C257" s="8"/>
      <c r="D257" s="8"/>
      <c r="E257" s="8"/>
      <c r="F257" s="8"/>
      <c r="G257" s="8"/>
      <c r="H257" s="8"/>
      <c r="I257" s="8"/>
      <c r="J257" s="8"/>
      <c r="K257" s="8"/>
      <c r="L257" s="8"/>
      <c r="M257" s="35"/>
      <c r="N257" s="35"/>
      <c r="O257" s="35"/>
      <c r="P257" s="35"/>
      <c r="S257" s="35"/>
      <c r="T257" s="35"/>
    </row>
    <row r="258" spans="1:20" ht="18" customHeight="1">
      <c r="A258" s="300" t="s">
        <v>36</v>
      </c>
      <c r="B258" s="301"/>
      <c r="C258" s="178" t="s">
        <v>140</v>
      </c>
      <c r="D258" s="171"/>
      <c r="E258" s="172"/>
      <c r="F258" s="23"/>
      <c r="G258" s="171"/>
      <c r="H258" s="173"/>
      <c r="I258" s="36"/>
      <c r="J258" s="173"/>
      <c r="K258" s="8"/>
      <c r="L258" s="23"/>
      <c r="M258" s="174"/>
      <c r="N258" s="62"/>
      <c r="O258" s="175"/>
      <c r="P258" s="176"/>
      <c r="Q258" s="176"/>
      <c r="R258" s="176"/>
      <c r="S258" s="35"/>
      <c r="T258" s="35"/>
    </row>
    <row r="259" spans="1:20" ht="5.0999999999999996" customHeight="1">
      <c r="A259" s="95"/>
      <c r="B259" s="95"/>
      <c r="C259" s="95"/>
      <c r="D259" s="95"/>
      <c r="E259" s="38"/>
      <c r="I259" s="95"/>
      <c r="L259" s="95"/>
      <c r="P259" s="95"/>
    </row>
    <row r="260" spans="1:20" ht="18" customHeight="1">
      <c r="A260" s="35" t="s">
        <v>139</v>
      </c>
      <c r="B260" s="177"/>
      <c r="C260" s="302"/>
      <c r="D260" s="302"/>
      <c r="E260" s="302"/>
      <c r="F260" s="302"/>
      <c r="G260" s="302"/>
      <c r="H260" s="302"/>
      <c r="I260" s="302"/>
      <c r="J260" s="302"/>
      <c r="K260" s="302"/>
      <c r="L260" s="302"/>
      <c r="M260" s="8"/>
      <c r="N260" s="8"/>
      <c r="O260" s="8"/>
      <c r="P260" s="8"/>
      <c r="Q260" s="8"/>
      <c r="R260" s="8"/>
      <c r="S260" s="35"/>
      <c r="T260" s="35"/>
    </row>
    <row r="261" spans="1:20" ht="18" customHeight="1">
      <c r="A261" s="170"/>
      <c r="B261" s="177"/>
      <c r="C261" s="302"/>
      <c r="D261" s="302"/>
      <c r="E261" s="302"/>
      <c r="F261" s="302"/>
      <c r="G261" s="302"/>
      <c r="H261" s="302"/>
      <c r="I261" s="302"/>
      <c r="J261" s="302"/>
      <c r="K261" s="302"/>
      <c r="L261" s="302"/>
      <c r="M261" s="8"/>
      <c r="N261" s="8"/>
      <c r="O261" s="8"/>
      <c r="P261" s="8"/>
      <c r="Q261" s="8"/>
      <c r="R261" s="8"/>
      <c r="S261" s="35"/>
      <c r="T261" s="35"/>
    </row>
    <row r="262" spans="1:20" ht="18" customHeight="1">
      <c r="B262" s="177"/>
      <c r="C262" s="302"/>
      <c r="D262" s="302"/>
      <c r="E262" s="302"/>
      <c r="F262" s="302"/>
      <c r="G262" s="302"/>
      <c r="H262" s="302"/>
      <c r="I262" s="302"/>
      <c r="J262" s="302"/>
      <c r="K262" s="302"/>
      <c r="L262" s="302"/>
      <c r="M262" s="8"/>
      <c r="N262" s="8"/>
      <c r="O262" s="8"/>
      <c r="P262" s="8"/>
      <c r="Q262" s="8"/>
      <c r="R262" s="8"/>
      <c r="S262" s="35"/>
      <c r="T262" s="35"/>
    </row>
    <row r="263" spans="1:20" ht="18" customHeight="1">
      <c r="J263" s="35"/>
      <c r="K263" s="35"/>
      <c r="L263" s="35"/>
      <c r="M263" s="35"/>
      <c r="N263" s="35"/>
      <c r="O263" s="35"/>
      <c r="P263" s="35"/>
    </row>
    <row r="264" spans="1:20" ht="18" customHeight="1">
      <c r="A264" s="303" t="s">
        <v>292</v>
      </c>
      <c r="B264" s="303"/>
      <c r="C264" s="303"/>
      <c r="D264" s="303"/>
      <c r="E264" s="303"/>
      <c r="F264" s="303"/>
      <c r="G264" s="303"/>
      <c r="H264" s="303"/>
      <c r="I264" s="303"/>
      <c r="J264" s="303"/>
      <c r="K264" s="303" t="s">
        <v>291</v>
      </c>
      <c r="L264" s="303"/>
      <c r="M264" s="303"/>
      <c r="N264" s="303"/>
      <c r="O264" s="303"/>
      <c r="P264" s="303"/>
      <c r="Q264" s="303"/>
      <c r="R264" s="303"/>
      <c r="S264" s="303"/>
    </row>
    <row r="265" spans="1:20" ht="18" customHeight="1">
      <c r="A265" s="303"/>
      <c r="B265" s="303"/>
      <c r="C265" s="303"/>
      <c r="D265" s="303"/>
      <c r="E265" s="303"/>
      <c r="F265" s="303"/>
      <c r="G265" s="303"/>
      <c r="H265" s="303"/>
      <c r="I265" s="303"/>
      <c r="J265" s="303"/>
      <c r="K265" s="303"/>
      <c r="L265" s="303"/>
      <c r="M265" s="303"/>
      <c r="N265" s="303"/>
      <c r="O265" s="303"/>
      <c r="P265" s="303"/>
      <c r="Q265" s="303"/>
      <c r="R265" s="303"/>
      <c r="S265" s="303"/>
    </row>
    <row r="266" spans="1:20" ht="18" customHeight="1">
      <c r="A266" s="303"/>
      <c r="B266" s="303"/>
      <c r="C266" s="303"/>
      <c r="D266" s="303"/>
      <c r="E266" s="303"/>
      <c r="F266" s="303"/>
      <c r="G266" s="303"/>
      <c r="H266" s="303"/>
      <c r="I266" s="303"/>
      <c r="J266" s="303"/>
      <c r="K266" s="303"/>
      <c r="L266" s="303"/>
      <c r="M266" s="303"/>
      <c r="N266" s="303"/>
      <c r="O266" s="303"/>
      <c r="P266" s="303"/>
      <c r="Q266" s="303"/>
      <c r="R266" s="303"/>
      <c r="S266" s="303"/>
    </row>
    <row r="267" spans="1:20" ht="18" customHeight="1">
      <c r="A267" s="303"/>
      <c r="B267" s="303"/>
      <c r="C267" s="303"/>
      <c r="D267" s="303"/>
      <c r="E267" s="303"/>
      <c r="F267" s="303"/>
      <c r="G267" s="303"/>
      <c r="H267" s="303"/>
      <c r="I267" s="303"/>
      <c r="J267" s="303"/>
      <c r="K267" s="303"/>
      <c r="L267" s="303"/>
      <c r="M267" s="303"/>
      <c r="N267" s="303"/>
      <c r="O267" s="303"/>
      <c r="P267" s="303"/>
      <c r="Q267" s="303"/>
      <c r="R267" s="303"/>
      <c r="S267" s="303"/>
    </row>
    <row r="268" spans="1:20" ht="18" customHeight="1">
      <c r="A268" s="303"/>
      <c r="B268" s="303"/>
      <c r="C268" s="303"/>
      <c r="D268" s="303"/>
      <c r="E268" s="303"/>
      <c r="F268" s="303"/>
      <c r="G268" s="303"/>
      <c r="H268" s="303"/>
      <c r="I268" s="303"/>
      <c r="J268" s="303"/>
      <c r="K268" s="303"/>
      <c r="L268" s="303"/>
      <c r="M268" s="303"/>
      <c r="N268" s="303"/>
      <c r="O268" s="303"/>
      <c r="P268" s="303"/>
      <c r="Q268" s="303"/>
      <c r="R268" s="303"/>
      <c r="S268" s="303"/>
    </row>
    <row r="271" spans="1:20" ht="39.75" customHeight="1">
      <c r="A271" s="156" t="s">
        <v>290</v>
      </c>
      <c r="B271" s="156"/>
      <c r="C271" s="156"/>
      <c r="D271" s="156"/>
      <c r="E271" s="156"/>
      <c r="F271" s="156"/>
      <c r="G271" s="156"/>
      <c r="H271" s="156"/>
      <c r="I271" s="156"/>
      <c r="J271" s="156"/>
      <c r="K271" s="156"/>
      <c r="L271" s="156"/>
      <c r="M271" s="156"/>
      <c r="N271" s="156"/>
      <c r="O271" s="156"/>
      <c r="P271" s="156"/>
      <c r="Q271" s="156"/>
      <c r="R271" s="156"/>
    </row>
    <row r="272" spans="1:20" ht="5.0999999999999996" customHeight="1">
      <c r="A272" s="95"/>
      <c r="B272" s="95"/>
      <c r="C272" s="95"/>
      <c r="D272" s="95"/>
      <c r="E272" s="38"/>
      <c r="I272" s="95"/>
      <c r="L272" s="95"/>
      <c r="P272" s="95"/>
    </row>
    <row r="273" spans="1:20" ht="18" customHeight="1">
      <c r="A273" s="38" t="s">
        <v>256</v>
      </c>
      <c r="B273" s="38"/>
      <c r="C273" s="101"/>
      <c r="D273" s="95"/>
      <c r="E273" s="38"/>
      <c r="I273" s="95"/>
      <c r="L273" s="95"/>
      <c r="P273" s="95"/>
    </row>
    <row r="274" spans="1:20" ht="18" customHeight="1">
      <c r="A274" s="304" t="s">
        <v>36</v>
      </c>
      <c r="B274" s="304"/>
      <c r="C274" s="246" t="s">
        <v>39</v>
      </c>
      <c r="D274" s="35"/>
      <c r="E274" s="38"/>
      <c r="L274" s="95"/>
      <c r="P274" s="95"/>
    </row>
    <row r="275" spans="1:20" ht="5.0999999999999996" customHeight="1">
      <c r="A275" s="95"/>
      <c r="B275" s="95"/>
      <c r="C275" s="95"/>
      <c r="D275" s="95"/>
      <c r="E275" s="38"/>
      <c r="I275" s="95"/>
      <c r="L275" s="95"/>
      <c r="P275" s="95"/>
    </row>
    <row r="276" spans="1:20" s="35" customFormat="1" ht="18" customHeight="1">
      <c r="A276" s="305"/>
      <c r="B276" s="306"/>
      <c r="C276" s="307"/>
      <c r="D276" s="24" t="s">
        <v>6</v>
      </c>
      <c r="M276" s="157" t="s">
        <v>99</v>
      </c>
      <c r="N276" s="20" t="s">
        <v>86</v>
      </c>
    </row>
    <row r="277" spans="1:20" s="35" customFormat="1" ht="18" customHeight="1">
      <c r="A277" s="150"/>
      <c r="B277" s="87" t="s">
        <v>123</v>
      </c>
      <c r="C277" s="274" t="s">
        <v>180</v>
      </c>
      <c r="D277" s="275"/>
      <c r="E277" s="275"/>
      <c r="F277" s="276"/>
      <c r="G277" s="120" t="s">
        <v>288</v>
      </c>
      <c r="H277" s="26" t="s">
        <v>125</v>
      </c>
      <c r="I277" s="120" t="s">
        <v>182</v>
      </c>
      <c r="J277" s="104" t="s">
        <v>112</v>
      </c>
      <c r="K277" s="199" t="s">
        <v>223</v>
      </c>
      <c r="L277" s="254" t="s">
        <v>264</v>
      </c>
      <c r="M277" s="199" t="s">
        <v>188</v>
      </c>
      <c r="N277" s="199" t="s">
        <v>189</v>
      </c>
    </row>
    <row r="278" spans="1:20" s="35" customFormat="1" ht="18" customHeight="1">
      <c r="A278" s="152" t="s">
        <v>124</v>
      </c>
      <c r="B278" s="153">
        <v>1</v>
      </c>
      <c r="C278" s="297" t="s">
        <v>153</v>
      </c>
      <c r="D278" s="298"/>
      <c r="E278" s="298"/>
      <c r="F278" s="299"/>
      <c r="G278" s="256" t="s">
        <v>294</v>
      </c>
      <c r="H278" s="257">
        <v>-1000</v>
      </c>
      <c r="I278" s="165">
        <v>0</v>
      </c>
      <c r="J278" s="109">
        <f>H278*I278</f>
        <v>0</v>
      </c>
      <c r="K278" s="258">
        <f>H278+J278</f>
        <v>-1000</v>
      </c>
      <c r="L278" s="255" t="s">
        <v>265</v>
      </c>
      <c r="M278" s="247"/>
      <c r="N278" s="247"/>
    </row>
    <row r="279" spans="1:20" ht="18" customHeight="1">
      <c r="A279" s="152" t="s">
        <v>124</v>
      </c>
      <c r="B279" s="153">
        <v>2</v>
      </c>
      <c r="C279" s="297" t="s">
        <v>154</v>
      </c>
      <c r="D279" s="298"/>
      <c r="E279" s="298"/>
      <c r="F279" s="299"/>
      <c r="G279" s="256" t="s">
        <v>295</v>
      </c>
      <c r="H279" s="257">
        <v>-200</v>
      </c>
      <c r="I279" s="165">
        <v>0</v>
      </c>
      <c r="J279" s="109">
        <f>H279*I279</f>
        <v>0</v>
      </c>
      <c r="K279" s="258">
        <f>H279+J279</f>
        <v>-200</v>
      </c>
      <c r="L279" s="255" t="s">
        <v>265</v>
      </c>
      <c r="M279" s="247"/>
      <c r="N279" s="247"/>
      <c r="O279" s="35"/>
      <c r="P279" s="35"/>
      <c r="S279" s="35"/>
      <c r="T279" s="35"/>
    </row>
    <row r="280" spans="1:20" ht="18" customHeight="1">
      <c r="A280" s="152" t="s">
        <v>124</v>
      </c>
      <c r="B280" s="153">
        <v>3</v>
      </c>
      <c r="C280" s="297" t="s">
        <v>181</v>
      </c>
      <c r="D280" s="298"/>
      <c r="E280" s="298"/>
      <c r="F280" s="299"/>
      <c r="G280" s="256" t="s">
        <v>296</v>
      </c>
      <c r="H280" s="257">
        <v>-500</v>
      </c>
      <c r="I280" s="165">
        <v>0</v>
      </c>
      <c r="J280" s="109">
        <f>H280*I280</f>
        <v>0</v>
      </c>
      <c r="K280" s="258">
        <f>H280+J280</f>
        <v>-500</v>
      </c>
      <c r="L280" s="255" t="s">
        <v>265</v>
      </c>
      <c r="M280" s="247"/>
      <c r="N280" s="247"/>
      <c r="O280" s="35"/>
      <c r="P280" s="35"/>
      <c r="S280" s="35"/>
      <c r="T280" s="35"/>
    </row>
    <row r="281" spans="1:20" ht="18" customHeight="1">
      <c r="A281" s="8"/>
      <c r="B281" s="8"/>
      <c r="C281" s="8"/>
      <c r="D281" s="8"/>
      <c r="E281" s="8"/>
      <c r="F281" s="8"/>
      <c r="G281" s="8"/>
      <c r="H281" s="8"/>
      <c r="I281" s="8"/>
      <c r="J281" s="8"/>
      <c r="K281" s="8"/>
      <c r="L281" s="8"/>
      <c r="M281" s="35"/>
      <c r="N281" s="35"/>
      <c r="O281" s="35"/>
      <c r="P281" s="35"/>
      <c r="S281" s="35"/>
      <c r="T281" s="35"/>
    </row>
    <row r="282" spans="1:20" ht="18" customHeight="1">
      <c r="A282" s="300" t="s">
        <v>36</v>
      </c>
      <c r="B282" s="301"/>
      <c r="C282" s="178" t="s">
        <v>140</v>
      </c>
      <c r="D282" s="171"/>
      <c r="E282" s="172"/>
      <c r="F282" s="23"/>
      <c r="G282" s="171"/>
      <c r="H282" s="173"/>
      <c r="I282" s="36"/>
      <c r="J282" s="173"/>
      <c r="K282" s="8"/>
      <c r="L282" s="23"/>
      <c r="M282" s="174"/>
      <c r="N282" s="62"/>
      <c r="O282" s="175"/>
      <c r="P282" s="176"/>
      <c r="Q282" s="176"/>
      <c r="R282" s="176"/>
      <c r="S282" s="35"/>
      <c r="T282" s="35"/>
    </row>
    <row r="283" spans="1:20" ht="5.0999999999999996" customHeight="1">
      <c r="A283" s="95"/>
      <c r="B283" s="95"/>
      <c r="C283" s="95"/>
      <c r="D283" s="95"/>
      <c r="E283" s="38"/>
      <c r="I283" s="95"/>
      <c r="L283" s="95"/>
      <c r="P283" s="95"/>
    </row>
    <row r="284" spans="1:20" ht="18" customHeight="1">
      <c r="A284" s="35" t="s">
        <v>139</v>
      </c>
      <c r="B284" s="177"/>
      <c r="C284" s="302"/>
      <c r="D284" s="302"/>
      <c r="E284" s="302"/>
      <c r="F284" s="302"/>
      <c r="G284" s="302"/>
      <c r="H284" s="302"/>
      <c r="I284" s="302"/>
      <c r="J284" s="302"/>
      <c r="K284" s="302"/>
      <c r="L284" s="302"/>
      <c r="M284" s="8"/>
      <c r="N284" s="8"/>
      <c r="O284" s="8"/>
      <c r="P284" s="8"/>
      <c r="Q284" s="8"/>
      <c r="R284" s="8"/>
      <c r="S284" s="35"/>
      <c r="T284" s="35"/>
    </row>
    <row r="285" spans="1:20" ht="18" customHeight="1">
      <c r="A285" s="170"/>
      <c r="B285" s="177"/>
      <c r="C285" s="302"/>
      <c r="D285" s="302"/>
      <c r="E285" s="302"/>
      <c r="F285" s="302"/>
      <c r="G285" s="302"/>
      <c r="H285" s="302"/>
      <c r="I285" s="302"/>
      <c r="J285" s="302"/>
      <c r="K285" s="302"/>
      <c r="L285" s="302"/>
      <c r="M285" s="8"/>
      <c r="N285" s="8"/>
      <c r="O285" s="8"/>
      <c r="P285" s="8"/>
      <c r="Q285" s="8"/>
      <c r="R285" s="8"/>
      <c r="S285" s="35"/>
      <c r="T285" s="35"/>
    </row>
    <row r="286" spans="1:20" ht="18" customHeight="1">
      <c r="B286" s="177"/>
      <c r="C286" s="302"/>
      <c r="D286" s="302"/>
      <c r="E286" s="302"/>
      <c r="F286" s="302"/>
      <c r="G286" s="302"/>
      <c r="H286" s="302"/>
      <c r="I286" s="302"/>
      <c r="J286" s="302"/>
      <c r="K286" s="302"/>
      <c r="L286" s="302"/>
      <c r="M286" s="8"/>
      <c r="N286" s="8"/>
      <c r="O286" s="8"/>
      <c r="P286" s="8"/>
      <c r="Q286" s="8"/>
      <c r="R286" s="8"/>
      <c r="S286" s="35"/>
      <c r="T286" s="35"/>
    </row>
    <row r="287" spans="1:20" ht="18" customHeight="1">
      <c r="J287" s="35"/>
      <c r="K287" s="35"/>
      <c r="L287" s="35"/>
      <c r="M287" s="35"/>
      <c r="N287" s="35"/>
      <c r="O287" s="35"/>
      <c r="P287" s="35"/>
    </row>
    <row r="288" spans="1:20" ht="18" customHeight="1">
      <c r="A288" s="303" t="s">
        <v>297</v>
      </c>
      <c r="B288" s="303"/>
      <c r="C288" s="303"/>
      <c r="D288" s="303"/>
      <c r="E288" s="303"/>
      <c r="F288" s="303"/>
      <c r="G288" s="303"/>
      <c r="H288" s="303"/>
      <c r="I288" s="303"/>
      <c r="J288" s="303"/>
      <c r="K288" s="303" t="s">
        <v>293</v>
      </c>
      <c r="L288" s="303"/>
      <c r="M288" s="303"/>
      <c r="N288" s="303"/>
      <c r="O288" s="303"/>
      <c r="P288" s="303"/>
      <c r="Q288" s="303"/>
      <c r="R288" s="303"/>
      <c r="S288" s="303"/>
    </row>
    <row r="289" spans="1:19" ht="18" customHeight="1">
      <c r="A289" s="303"/>
      <c r="B289" s="303"/>
      <c r="C289" s="303"/>
      <c r="D289" s="303"/>
      <c r="E289" s="303"/>
      <c r="F289" s="303"/>
      <c r="G289" s="303"/>
      <c r="H289" s="303"/>
      <c r="I289" s="303"/>
      <c r="J289" s="303"/>
      <c r="K289" s="303"/>
      <c r="L289" s="303"/>
      <c r="M289" s="303"/>
      <c r="N289" s="303"/>
      <c r="O289" s="303"/>
      <c r="P289" s="303"/>
      <c r="Q289" s="303"/>
      <c r="R289" s="303"/>
      <c r="S289" s="303"/>
    </row>
    <row r="290" spans="1:19" ht="18" customHeight="1">
      <c r="A290" s="303"/>
      <c r="B290" s="303"/>
      <c r="C290" s="303"/>
      <c r="D290" s="303"/>
      <c r="E290" s="303"/>
      <c r="F290" s="303"/>
      <c r="G290" s="303"/>
      <c r="H290" s="303"/>
      <c r="I290" s="303"/>
      <c r="J290" s="303"/>
      <c r="K290" s="303"/>
      <c r="L290" s="303"/>
      <c r="M290" s="303"/>
      <c r="N290" s="303"/>
      <c r="O290" s="303"/>
      <c r="P290" s="303"/>
      <c r="Q290" s="303"/>
      <c r="R290" s="303"/>
      <c r="S290" s="303"/>
    </row>
    <row r="291" spans="1:19" ht="18" customHeight="1">
      <c r="A291" s="303"/>
      <c r="B291" s="303"/>
      <c r="C291" s="303"/>
      <c r="D291" s="303"/>
      <c r="E291" s="303"/>
      <c r="F291" s="303"/>
      <c r="G291" s="303"/>
      <c r="H291" s="303"/>
      <c r="I291" s="303"/>
      <c r="J291" s="303"/>
      <c r="K291" s="303"/>
      <c r="L291" s="303"/>
      <c r="M291" s="303"/>
      <c r="N291" s="303"/>
      <c r="O291" s="303"/>
      <c r="P291" s="303"/>
      <c r="Q291" s="303"/>
      <c r="R291" s="303"/>
      <c r="S291" s="303"/>
    </row>
    <row r="292" spans="1:19" ht="18" customHeight="1">
      <c r="A292" s="303"/>
      <c r="B292" s="303"/>
      <c r="C292" s="303"/>
      <c r="D292" s="303"/>
      <c r="E292" s="303"/>
      <c r="F292" s="303"/>
      <c r="G292" s="303"/>
      <c r="H292" s="303"/>
      <c r="I292" s="303"/>
      <c r="J292" s="303"/>
      <c r="K292" s="303"/>
      <c r="L292" s="303"/>
      <c r="M292" s="303"/>
      <c r="N292" s="303"/>
      <c r="O292" s="303"/>
      <c r="P292" s="303"/>
      <c r="Q292" s="303"/>
      <c r="R292" s="303"/>
      <c r="S292" s="303"/>
    </row>
  </sheetData>
  <mergeCells count="104">
    <mergeCell ref="C260:L262"/>
    <mergeCell ref="A264:J268"/>
    <mergeCell ref="K264:S268"/>
    <mergeCell ref="C232:F232"/>
    <mergeCell ref="G232:H232"/>
    <mergeCell ref="G233:H233"/>
    <mergeCell ref="G234:H234"/>
    <mergeCell ref="G235:H235"/>
    <mergeCell ref="C233:F233"/>
    <mergeCell ref="C234:F234"/>
    <mergeCell ref="C235:F235"/>
    <mergeCell ref="K237:R244"/>
    <mergeCell ref="C253:F253"/>
    <mergeCell ref="C254:F254"/>
    <mergeCell ref="C255:F255"/>
    <mergeCell ref="C256:F256"/>
    <mergeCell ref="A237:J244"/>
    <mergeCell ref="A85:C85"/>
    <mergeCell ref="A97:I106"/>
    <mergeCell ref="A112:B112"/>
    <mergeCell ref="A114:C114"/>
    <mergeCell ref="A121:B121"/>
    <mergeCell ref="A258:B258"/>
    <mergeCell ref="H9:I9"/>
    <mergeCell ref="J10:K10"/>
    <mergeCell ref="J9:K9"/>
    <mergeCell ref="A250:B250"/>
    <mergeCell ref="A252:C252"/>
    <mergeCell ref="K224:L224"/>
    <mergeCell ref="K225:L225"/>
    <mergeCell ref="K226:L226"/>
    <mergeCell ref="K227:L227"/>
    <mergeCell ref="C9:E9"/>
    <mergeCell ref="C10:E10"/>
    <mergeCell ref="C11:E11"/>
    <mergeCell ref="C12:E12"/>
    <mergeCell ref="C13:E13"/>
    <mergeCell ref="A173:B173"/>
    <mergeCell ref="A91:B91"/>
    <mergeCell ref="A181:B181"/>
    <mergeCell ref="F13:G13"/>
    <mergeCell ref="A83:B83"/>
    <mergeCell ref="A38:C38"/>
    <mergeCell ref="A51:I77"/>
    <mergeCell ref="J51:R77"/>
    <mergeCell ref="A36:B36"/>
    <mergeCell ref="A45:B45"/>
    <mergeCell ref="C47:R49"/>
    <mergeCell ref="J14:K14"/>
    <mergeCell ref="F16:G16"/>
    <mergeCell ref="H16:I16"/>
    <mergeCell ref="J16:K16"/>
    <mergeCell ref="J141:R154"/>
    <mergeCell ref="C123:R125"/>
    <mergeCell ref="J127:R140"/>
    <mergeCell ref="D164:D165"/>
    <mergeCell ref="E164:E165"/>
    <mergeCell ref="A127:I154"/>
    <mergeCell ref="A157:B159"/>
    <mergeCell ref="A175:C175"/>
    <mergeCell ref="B93:R95"/>
    <mergeCell ref="J97:R106"/>
    <mergeCell ref="A163:B167"/>
    <mergeCell ref="A222:B222"/>
    <mergeCell ref="A231:C231"/>
    <mergeCell ref="E166:E167"/>
    <mergeCell ref="C164:C165"/>
    <mergeCell ref="A229:B229"/>
    <mergeCell ref="D166:D167"/>
    <mergeCell ref="J187:R216"/>
    <mergeCell ref="A187:I216"/>
    <mergeCell ref="C166:C167"/>
    <mergeCell ref="A6:B6"/>
    <mergeCell ref="F8:G8"/>
    <mergeCell ref="F9:G9"/>
    <mergeCell ref="A18:N31"/>
    <mergeCell ref="F10:G10"/>
    <mergeCell ref="F11:G11"/>
    <mergeCell ref="F12:G12"/>
    <mergeCell ref="F15:G15"/>
    <mergeCell ref="H11:I11"/>
    <mergeCell ref="J12:K12"/>
    <mergeCell ref="J15:K15"/>
    <mergeCell ref="H12:I12"/>
    <mergeCell ref="H15:I15"/>
    <mergeCell ref="J11:K11"/>
    <mergeCell ref="J8:K8"/>
    <mergeCell ref="H8:I8"/>
    <mergeCell ref="H10:I10"/>
    <mergeCell ref="F14:G14"/>
    <mergeCell ref="H14:I14"/>
    <mergeCell ref="C14:E14"/>
    <mergeCell ref="H13:I13"/>
    <mergeCell ref="J13:K13"/>
    <mergeCell ref="C280:F280"/>
    <mergeCell ref="A282:B282"/>
    <mergeCell ref="C284:L286"/>
    <mergeCell ref="A288:J292"/>
    <mergeCell ref="K288:S292"/>
    <mergeCell ref="A274:B274"/>
    <mergeCell ref="A276:C276"/>
    <mergeCell ref="C277:F277"/>
    <mergeCell ref="C278:F278"/>
    <mergeCell ref="C279:F279"/>
  </mergeCells>
  <phoneticPr fontId="23" type="noConversion"/>
  <pageMargins left="0.25" right="0.25" top="0.34" bottom="0.37" header="0.3" footer="0.3"/>
  <pageSetup paperSize="9" scale="50" fitToHeight="0" orientation="portrait" horizontalDpi="1200" verticalDpi="12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pageSetUpPr fitToPage="1"/>
  </sheetPr>
  <dimension ref="A1:N21"/>
  <sheetViews>
    <sheetView showGridLines="0" zoomScale="90" zoomScaleNormal="90" workbookViewId="0">
      <selection activeCell="E9" sqref="E9"/>
    </sheetView>
  </sheetViews>
  <sheetFormatPr defaultColWidth="8.875" defaultRowHeight="16.5"/>
  <cols>
    <col min="1" max="2" width="6.625" style="2" customWidth="1"/>
    <col min="3" max="19" width="12.625" style="2" customWidth="1"/>
    <col min="20" max="16384" width="8.875" style="2"/>
  </cols>
  <sheetData>
    <row r="1" spans="1:14" s="1" customFormat="1" ht="24.95" customHeight="1">
      <c r="A1" s="296" t="str">
        <f>K2</f>
        <v>仓库结算单/内容页/金税发票</v>
      </c>
      <c r="B1" s="296"/>
      <c r="C1" s="296"/>
      <c r="D1" s="296"/>
      <c r="E1" s="3"/>
      <c r="J1" s="14" t="s">
        <v>0</v>
      </c>
      <c r="K1" s="147" t="str">
        <f>列表页!$L$1</f>
        <v>主页/仓库管理/仓库结算单</v>
      </c>
      <c r="L1" s="148"/>
      <c r="M1" s="149"/>
    </row>
    <row r="2" spans="1:14" s="1" customFormat="1" ht="24.95" customHeight="1">
      <c r="A2" s="296"/>
      <c r="B2" s="296"/>
      <c r="C2" s="296"/>
      <c r="D2" s="296"/>
      <c r="E2" s="3"/>
      <c r="J2" s="14" t="s">
        <v>2</v>
      </c>
      <c r="K2" s="130" t="s">
        <v>89</v>
      </c>
      <c r="L2" s="131"/>
      <c r="M2" s="132"/>
    </row>
    <row r="3" spans="1:14" ht="18" customHeight="1"/>
    <row r="4" spans="1:14" ht="18" customHeight="1">
      <c r="A4" s="4"/>
      <c r="B4" s="4"/>
      <c r="C4" s="4"/>
      <c r="D4" s="4"/>
      <c r="E4" s="4"/>
      <c r="F4" s="4"/>
      <c r="G4" s="4"/>
      <c r="H4" s="4"/>
      <c r="I4" s="4"/>
      <c r="J4" s="18" t="s">
        <v>31</v>
      </c>
      <c r="K4" s="18" t="s">
        <v>32</v>
      </c>
      <c r="L4" s="19" t="s">
        <v>33</v>
      </c>
      <c r="M4" s="19" t="s">
        <v>34</v>
      </c>
    </row>
    <row r="5" spans="1:14" ht="18" customHeight="1"/>
    <row r="6" spans="1:14" ht="18" customHeight="1">
      <c r="A6" s="300" t="s">
        <v>35</v>
      </c>
      <c r="B6" s="301"/>
      <c r="C6" s="5" t="s">
        <v>36</v>
      </c>
      <c r="D6" s="7" t="s">
        <v>37</v>
      </c>
      <c r="E6" s="6" t="s">
        <v>38</v>
      </c>
      <c r="F6" s="5" t="s">
        <v>39</v>
      </c>
      <c r="G6" s="5" t="s">
        <v>40</v>
      </c>
    </row>
    <row r="7" spans="1:14" ht="18" customHeight="1">
      <c r="A7" s="21"/>
      <c r="B7" s="21"/>
    </row>
    <row r="8" spans="1:14" ht="18" customHeight="1">
      <c r="A8" s="354"/>
      <c r="B8" s="355"/>
      <c r="C8" s="356"/>
      <c r="D8" s="24" t="s">
        <v>6</v>
      </c>
      <c r="L8" s="29" t="s">
        <v>90</v>
      </c>
      <c r="M8" s="30" t="s">
        <v>86</v>
      </c>
    </row>
    <row r="9" spans="1:14" ht="18" customHeight="1">
      <c r="A9" s="150"/>
      <c r="B9" s="151" t="s">
        <v>123</v>
      </c>
      <c r="C9" s="31" t="s">
        <v>91</v>
      </c>
      <c r="D9" s="33"/>
      <c r="E9" s="26" t="s">
        <v>92</v>
      </c>
      <c r="F9" s="25" t="s">
        <v>121</v>
      </c>
      <c r="G9" s="25" t="s">
        <v>93</v>
      </c>
      <c r="H9" s="25" t="s">
        <v>122</v>
      </c>
      <c r="I9" s="31" t="s">
        <v>28</v>
      </c>
      <c r="J9" s="32"/>
      <c r="K9" s="32"/>
      <c r="L9" s="32"/>
      <c r="M9" s="33"/>
    </row>
    <row r="10" spans="1:14" ht="18" customHeight="1">
      <c r="A10" s="152" t="s">
        <v>124</v>
      </c>
      <c r="B10" s="153">
        <v>1</v>
      </c>
      <c r="C10" s="200" t="s">
        <v>94</v>
      </c>
      <c r="D10" s="52"/>
      <c r="E10" s="201">
        <v>43853</v>
      </c>
      <c r="F10" s="202">
        <v>10000</v>
      </c>
      <c r="G10" s="203">
        <v>0.1</v>
      </c>
      <c r="H10" s="202">
        <v>1000</v>
      </c>
      <c r="I10" s="140"/>
      <c r="J10" s="141"/>
      <c r="K10" s="141"/>
      <c r="L10" s="141"/>
      <c r="M10" s="142"/>
    </row>
    <row r="11" spans="1:14" ht="18" customHeight="1">
      <c r="A11" s="152" t="s">
        <v>124</v>
      </c>
      <c r="B11" s="153">
        <v>2</v>
      </c>
      <c r="C11" s="200" t="s">
        <v>95</v>
      </c>
      <c r="D11" s="52"/>
      <c r="E11" s="201">
        <v>43854</v>
      </c>
      <c r="F11" s="202">
        <f>8000-0.01</f>
        <v>7999.99</v>
      </c>
      <c r="G11" s="203">
        <v>0.1</v>
      </c>
      <c r="H11" s="202">
        <v>800.01</v>
      </c>
      <c r="I11" s="140"/>
      <c r="J11" s="141"/>
      <c r="K11" s="141"/>
      <c r="L11" s="141"/>
      <c r="M11" s="142"/>
    </row>
    <row r="12" spans="1:14" ht="18" customHeight="1">
      <c r="I12"/>
      <c r="J12" s="23"/>
      <c r="K12" s="23"/>
      <c r="L12" s="23"/>
      <c r="M12" s="23"/>
      <c r="N12" s="23"/>
    </row>
    <row r="13" spans="1:14" ht="79.5" customHeight="1">
      <c r="A13" s="282" t="s">
        <v>96</v>
      </c>
      <c r="B13" s="282"/>
      <c r="C13" s="282"/>
      <c r="D13" s="282"/>
      <c r="E13" s="282"/>
      <c r="F13" s="282"/>
      <c r="G13" s="282"/>
      <c r="H13" s="282"/>
      <c r="I13" s="282"/>
      <c r="J13" s="282"/>
      <c r="K13" s="282"/>
      <c r="L13" s="282"/>
      <c r="M13" s="282"/>
      <c r="N13" s="23"/>
    </row>
    <row r="14" spans="1:14" ht="18" customHeight="1">
      <c r="A14"/>
      <c r="B14"/>
      <c r="C14"/>
      <c r="D14"/>
      <c r="E14"/>
      <c r="F14"/>
      <c r="G14"/>
      <c r="H14"/>
      <c r="I14"/>
      <c r="J14"/>
      <c r="K14"/>
      <c r="L14"/>
      <c r="M14"/>
      <c r="N14"/>
    </row>
    <row r="15" spans="1:14" ht="18" customHeight="1">
      <c r="A15"/>
      <c r="B15"/>
      <c r="C15"/>
      <c r="D15"/>
      <c r="E15"/>
      <c r="F15"/>
      <c r="G15"/>
      <c r="H15"/>
      <c r="I15"/>
      <c r="J15"/>
      <c r="K15"/>
      <c r="L15"/>
      <c r="M15"/>
      <c r="N15"/>
    </row>
    <row r="16" spans="1:14" ht="18" customHeight="1">
      <c r="A16"/>
      <c r="B16"/>
      <c r="C16"/>
      <c r="D16"/>
      <c r="E16"/>
      <c r="F16"/>
      <c r="G16"/>
      <c r="H16"/>
      <c r="I16"/>
      <c r="J16"/>
      <c r="K16"/>
      <c r="L16"/>
      <c r="M16"/>
      <c r="N16"/>
    </row>
    <row r="17" spans="1:14" ht="18" customHeight="1">
      <c r="A17"/>
      <c r="B17"/>
      <c r="C17"/>
      <c r="D17"/>
      <c r="E17"/>
      <c r="F17"/>
      <c r="G17"/>
      <c r="H17"/>
      <c r="I17"/>
      <c r="J17"/>
      <c r="K17"/>
      <c r="L17"/>
      <c r="M17"/>
      <c r="N17"/>
    </row>
    <row r="18" spans="1:14" ht="18" customHeight="1">
      <c r="A18"/>
      <c r="B18"/>
      <c r="C18"/>
      <c r="D18"/>
      <c r="E18"/>
      <c r="F18"/>
      <c r="G18"/>
      <c r="H18"/>
      <c r="I18"/>
      <c r="J18"/>
      <c r="K18"/>
      <c r="L18"/>
      <c r="M18"/>
      <c r="N18"/>
    </row>
    <row r="19" spans="1:14" ht="18" customHeight="1">
      <c r="A19"/>
      <c r="B19"/>
      <c r="C19"/>
      <c r="D19"/>
      <c r="E19"/>
      <c r="F19"/>
      <c r="G19"/>
      <c r="H19"/>
      <c r="I19"/>
      <c r="J19"/>
      <c r="K19"/>
      <c r="L19"/>
      <c r="M19"/>
      <c r="N19"/>
    </row>
    <row r="20" spans="1:14">
      <c r="A20"/>
      <c r="B20"/>
      <c r="C20"/>
      <c r="D20"/>
      <c r="E20"/>
      <c r="F20"/>
      <c r="G20"/>
      <c r="H20"/>
      <c r="I20"/>
      <c r="J20"/>
      <c r="K20"/>
      <c r="L20"/>
      <c r="M20"/>
      <c r="N20"/>
    </row>
    <row r="21" spans="1:14">
      <c r="A21"/>
      <c r="B21"/>
      <c r="C21"/>
      <c r="D21"/>
      <c r="E21"/>
      <c r="F21"/>
      <c r="G21"/>
      <c r="H21"/>
      <c r="I21"/>
      <c r="J21"/>
      <c r="K21"/>
      <c r="L21"/>
      <c r="M21"/>
      <c r="N21"/>
    </row>
  </sheetData>
  <mergeCells count="4">
    <mergeCell ref="A13:M13"/>
    <mergeCell ref="A6:B6"/>
    <mergeCell ref="A8:C8"/>
    <mergeCell ref="A1:D2"/>
  </mergeCells>
  <phoneticPr fontId="23" type="noConversion"/>
  <pageMargins left="0.25" right="0.25" top="0.34" bottom="0.37" header="0.3" footer="0.3"/>
  <pageSetup paperSize="9" scale="50" fitToHeight="0" orientation="portrait" horizontalDpi="1200" verticalDpi="120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9E0127-AA96-4240-96BC-39CA2DB389A9}">
  <sheetPr>
    <tabColor rgb="FF92D050"/>
    <pageSetUpPr fitToPage="1"/>
  </sheetPr>
  <dimension ref="A1:O27"/>
  <sheetViews>
    <sheetView showGridLines="0" zoomScale="90" zoomScaleNormal="90" workbookViewId="0">
      <selection activeCell="I17" sqref="I17"/>
    </sheetView>
  </sheetViews>
  <sheetFormatPr defaultColWidth="8.875" defaultRowHeight="16.5"/>
  <cols>
    <col min="1" max="1" width="5.375" style="2" customWidth="1"/>
    <col min="2" max="2" width="7.125" style="2" customWidth="1"/>
    <col min="3" max="3" width="10.875" style="2" customWidth="1"/>
    <col min="4" max="4" width="13.75" style="2" customWidth="1"/>
    <col min="5" max="19" width="12.625" style="2" customWidth="1"/>
    <col min="20" max="16384" width="8.875" style="2"/>
  </cols>
  <sheetData>
    <row r="1" spans="1:15" s="1" customFormat="1" ht="24.95" customHeight="1">
      <c r="A1" s="296" t="str">
        <f>K2</f>
        <v>仓库结算单/内容页/成本分配</v>
      </c>
      <c r="B1" s="296"/>
      <c r="C1" s="296"/>
      <c r="D1" s="296"/>
      <c r="E1" s="232"/>
      <c r="J1" s="14" t="s">
        <v>0</v>
      </c>
      <c r="K1" s="147" t="str">
        <f>列表页!$L$1</f>
        <v>主页/仓库管理/仓库结算单</v>
      </c>
      <c r="L1" s="148"/>
      <c r="M1" s="149"/>
    </row>
    <row r="2" spans="1:15" s="1" customFormat="1" ht="24.95" customHeight="1">
      <c r="A2" s="296"/>
      <c r="B2" s="296"/>
      <c r="C2" s="296"/>
      <c r="D2" s="296"/>
      <c r="E2" s="232"/>
      <c r="J2" s="14" t="s">
        <v>2</v>
      </c>
      <c r="K2" s="235" t="s">
        <v>270</v>
      </c>
      <c r="L2" s="236"/>
      <c r="M2" s="237"/>
    </row>
    <row r="3" spans="1:15" ht="18" customHeight="1"/>
    <row r="4" spans="1:15" ht="18" customHeight="1">
      <c r="A4" s="4"/>
      <c r="B4" s="4"/>
      <c r="C4" s="4"/>
      <c r="D4" s="4"/>
      <c r="E4" s="4"/>
      <c r="F4" s="4"/>
      <c r="G4" s="4"/>
      <c r="H4" s="4"/>
      <c r="I4" s="4"/>
      <c r="J4" s="18" t="s">
        <v>31</v>
      </c>
      <c r="K4" s="18" t="s">
        <v>32</v>
      </c>
      <c r="L4" s="19" t="s">
        <v>33</v>
      </c>
      <c r="M4" s="19" t="s">
        <v>34</v>
      </c>
    </row>
    <row r="5" spans="1:15" ht="18" customHeight="1"/>
    <row r="6" spans="1:15" ht="18" customHeight="1">
      <c r="A6" s="300" t="s">
        <v>35</v>
      </c>
      <c r="B6" s="301"/>
      <c r="C6" s="234" t="s">
        <v>36</v>
      </c>
      <c r="D6" s="234" t="s">
        <v>37</v>
      </c>
      <c r="E6" s="7" t="s">
        <v>271</v>
      </c>
      <c r="F6" s="6" t="s">
        <v>38</v>
      </c>
      <c r="G6" s="234" t="s">
        <v>39</v>
      </c>
      <c r="H6" s="234" t="s">
        <v>40</v>
      </c>
    </row>
    <row r="7" spans="1:15" ht="18" customHeight="1">
      <c r="A7" s="21"/>
      <c r="B7" s="21"/>
    </row>
    <row r="8" spans="1:15" ht="18" customHeight="1">
      <c r="A8" s="151" t="s">
        <v>123</v>
      </c>
      <c r="B8" s="274" t="s">
        <v>264</v>
      </c>
      <c r="C8" s="276"/>
      <c r="D8" s="274" t="s">
        <v>101</v>
      </c>
      <c r="E8" s="276"/>
      <c r="F8" s="26" t="s">
        <v>272</v>
      </c>
      <c r="G8" s="241" t="s">
        <v>274</v>
      </c>
      <c r="H8" s="233" t="s">
        <v>273</v>
      </c>
      <c r="I8" s="233" t="s">
        <v>275</v>
      </c>
      <c r="O8" s="251"/>
    </row>
    <row r="9" spans="1:15" ht="18" customHeight="1">
      <c r="A9" s="153">
        <v>1</v>
      </c>
      <c r="B9" s="366" t="s">
        <v>266</v>
      </c>
      <c r="C9" s="367"/>
      <c r="D9" s="366" t="s">
        <v>239</v>
      </c>
      <c r="E9" s="367"/>
      <c r="F9" s="192">
        <v>2080</v>
      </c>
      <c r="G9" s="192">
        <v>0</v>
      </c>
      <c r="H9" s="192">
        <f t="shared" ref="H9:H17" si="0">F9+G9</f>
        <v>2080</v>
      </c>
      <c r="I9" s="242">
        <f>H9/SUM(H9:H17)</f>
        <v>1.3485171174149964E-2</v>
      </c>
      <c r="J9" s="251"/>
      <c r="K9" s="251"/>
      <c r="L9" s="252"/>
      <c r="O9" s="251"/>
    </row>
    <row r="10" spans="1:15" ht="18" customHeight="1">
      <c r="A10" s="153">
        <v>2</v>
      </c>
      <c r="B10" s="366" t="s">
        <v>266</v>
      </c>
      <c r="C10" s="367"/>
      <c r="D10" s="366" t="s">
        <v>277</v>
      </c>
      <c r="E10" s="367"/>
      <c r="F10" s="192">
        <v>605</v>
      </c>
      <c r="G10" s="192">
        <v>0</v>
      </c>
      <c r="H10" s="192">
        <f t="shared" si="0"/>
        <v>605</v>
      </c>
      <c r="I10" s="242">
        <f>H10/SUM(H9:H17)</f>
        <v>3.9223695001734272E-3</v>
      </c>
      <c r="J10" s="251"/>
      <c r="K10" s="251"/>
      <c r="L10" s="252"/>
      <c r="O10" s="251"/>
    </row>
    <row r="11" spans="1:15" ht="18" customHeight="1">
      <c r="A11" s="153">
        <v>3</v>
      </c>
      <c r="B11" s="366" t="s">
        <v>266</v>
      </c>
      <c r="C11" s="367"/>
      <c r="D11" s="366" t="s">
        <v>278</v>
      </c>
      <c r="E11" s="367"/>
      <c r="F11" s="192">
        <v>2667.97</v>
      </c>
      <c r="G11" s="192">
        <v>77.03</v>
      </c>
      <c r="H11" s="192">
        <f t="shared" si="0"/>
        <v>2745</v>
      </c>
      <c r="I11" s="242">
        <f>H11/SUM(H9:H17)</f>
        <v>1.779653599665464E-2</v>
      </c>
      <c r="J11" s="251"/>
      <c r="K11" s="251"/>
      <c r="L11" s="252"/>
      <c r="O11" s="251"/>
    </row>
    <row r="12" spans="1:15" ht="18" customHeight="1">
      <c r="A12" s="153">
        <v>4</v>
      </c>
      <c r="B12" s="366" t="s">
        <v>266</v>
      </c>
      <c r="C12" s="367"/>
      <c r="D12" s="366" t="s">
        <v>281</v>
      </c>
      <c r="E12" s="367"/>
      <c r="F12" s="192">
        <v>5513.5</v>
      </c>
      <c r="G12" s="192">
        <v>0</v>
      </c>
      <c r="H12" s="192">
        <f t="shared" si="0"/>
        <v>5513.5</v>
      </c>
      <c r="I12" s="242">
        <f>H12/SUM(H9:H17)</f>
        <v>3.5745428494555684E-2</v>
      </c>
      <c r="J12" s="251"/>
      <c r="K12" s="251"/>
      <c r="L12" s="252"/>
      <c r="O12" s="251"/>
    </row>
    <row r="13" spans="1:15" ht="18" customHeight="1">
      <c r="A13" s="153">
        <v>5</v>
      </c>
      <c r="B13" s="366" t="s">
        <v>265</v>
      </c>
      <c r="C13" s="367"/>
      <c r="D13" s="366" t="s">
        <v>282</v>
      </c>
      <c r="E13" s="367"/>
      <c r="F13" s="192">
        <v>105154</v>
      </c>
      <c r="G13" s="192">
        <v>0</v>
      </c>
      <c r="H13" s="192">
        <f t="shared" si="0"/>
        <v>105154</v>
      </c>
      <c r="I13" s="242">
        <f>H13/SUM(H9:H17)</f>
        <v>0.68174023540700257</v>
      </c>
      <c r="J13" s="251"/>
      <c r="K13" s="251"/>
      <c r="L13" s="252"/>
      <c r="O13" s="251"/>
    </row>
    <row r="14" spans="1:15" ht="18" customHeight="1">
      <c r="A14" s="153">
        <v>6</v>
      </c>
      <c r="B14" s="366" t="s">
        <v>265</v>
      </c>
      <c r="C14" s="367"/>
      <c r="D14" s="243" t="s">
        <v>279</v>
      </c>
      <c r="E14" s="244"/>
      <c r="F14" s="192">
        <v>33261</v>
      </c>
      <c r="G14" s="192">
        <v>0</v>
      </c>
      <c r="H14" s="192">
        <f t="shared" si="0"/>
        <v>33261</v>
      </c>
      <c r="I14" s="242">
        <f>H14/SUM(H9:H17)</f>
        <v>0.21563955693432788</v>
      </c>
      <c r="J14" s="251"/>
      <c r="K14" s="251"/>
      <c r="L14" s="252"/>
      <c r="O14" s="251"/>
    </row>
    <row r="15" spans="1:15" ht="18" customHeight="1">
      <c r="A15" s="153">
        <v>7</v>
      </c>
      <c r="B15" s="366" t="s">
        <v>265</v>
      </c>
      <c r="C15" s="367"/>
      <c r="D15" s="366" t="s">
        <v>280</v>
      </c>
      <c r="E15" s="367"/>
      <c r="F15" s="192">
        <v>108.49</v>
      </c>
      <c r="G15" s="192">
        <v>6.51</v>
      </c>
      <c r="H15" s="192">
        <f t="shared" si="0"/>
        <v>115</v>
      </c>
      <c r="I15" s="242">
        <f>H15/SUM(H9:H17)</f>
        <v>7.4557436780156052E-4</v>
      </c>
      <c r="J15" s="251"/>
      <c r="K15" s="251"/>
      <c r="L15" s="252"/>
      <c r="O15" s="251"/>
    </row>
    <row r="16" spans="1:15" ht="18" customHeight="1">
      <c r="A16" s="153">
        <v>8</v>
      </c>
      <c r="B16" s="366" t="s">
        <v>265</v>
      </c>
      <c r="C16" s="367"/>
      <c r="D16" s="366" t="s">
        <v>283</v>
      </c>
      <c r="E16" s="367"/>
      <c r="F16" s="192">
        <v>2988</v>
      </c>
      <c r="G16" s="192">
        <v>0</v>
      </c>
      <c r="H16" s="192">
        <f t="shared" si="0"/>
        <v>2988</v>
      </c>
      <c r="I16" s="242">
        <f>H16/SUM(H9:H17)</f>
        <v>1.9371967052096199E-2</v>
      </c>
      <c r="J16" s="251"/>
      <c r="K16" s="251"/>
      <c r="L16" s="252"/>
      <c r="O16" s="251"/>
    </row>
    <row r="17" spans="1:14" ht="18" customHeight="1">
      <c r="A17" s="153">
        <v>9</v>
      </c>
      <c r="B17" s="366" t="s">
        <v>265</v>
      </c>
      <c r="C17" s="367"/>
      <c r="D17" s="366" t="s">
        <v>281</v>
      </c>
      <c r="E17" s="367"/>
      <c r="F17" s="192">
        <v>1732.64</v>
      </c>
      <c r="G17" s="192">
        <v>49.36</v>
      </c>
      <c r="H17" s="192">
        <f t="shared" si="0"/>
        <v>1782</v>
      </c>
      <c r="I17" s="242">
        <f>1-SUM(I9:I16)</f>
        <v>1.1553161073238005E-2</v>
      </c>
      <c r="J17" s="251"/>
      <c r="K17" s="251"/>
      <c r="L17" s="252"/>
    </row>
    <row r="18" spans="1:14" ht="18" customHeight="1">
      <c r="I18"/>
      <c r="J18" s="23"/>
      <c r="K18" s="23"/>
      <c r="L18" s="23"/>
      <c r="M18" s="23"/>
      <c r="N18" s="23"/>
    </row>
    <row r="19" spans="1:14" ht="16.5" customHeight="1">
      <c r="A19" s="357" t="s">
        <v>284</v>
      </c>
      <c r="B19" s="358"/>
      <c r="C19" s="358"/>
      <c r="D19" s="358"/>
      <c r="E19" s="358"/>
      <c r="F19" s="358"/>
      <c r="G19" s="358"/>
      <c r="H19" s="358"/>
      <c r="I19" s="359"/>
      <c r="J19" s="245"/>
      <c r="K19" s="245"/>
      <c r="L19" s="245"/>
      <c r="M19" s="245"/>
      <c r="N19" s="23"/>
    </row>
    <row r="20" spans="1:14" ht="18" customHeight="1">
      <c r="A20" s="360"/>
      <c r="B20" s="361"/>
      <c r="C20" s="361"/>
      <c r="D20" s="361"/>
      <c r="E20" s="361"/>
      <c r="F20" s="361"/>
      <c r="G20" s="361"/>
      <c r="H20" s="361"/>
      <c r="I20" s="362"/>
      <c r="J20"/>
      <c r="K20"/>
      <c r="L20"/>
      <c r="M20"/>
      <c r="N20"/>
    </row>
    <row r="21" spans="1:14" ht="18" customHeight="1">
      <c r="A21" s="363"/>
      <c r="B21" s="364"/>
      <c r="C21" s="364"/>
      <c r="D21" s="364"/>
      <c r="E21" s="364"/>
      <c r="F21" s="364"/>
      <c r="G21" s="364"/>
      <c r="H21" s="364"/>
      <c r="I21" s="365"/>
      <c r="J21"/>
      <c r="K21"/>
      <c r="L21"/>
      <c r="M21"/>
      <c r="N21"/>
    </row>
    <row r="22" spans="1:14" ht="18" customHeight="1">
      <c r="A22"/>
      <c r="B22"/>
      <c r="C22"/>
      <c r="D22"/>
      <c r="E22"/>
      <c r="F22"/>
      <c r="G22"/>
      <c r="H22"/>
      <c r="I22"/>
      <c r="J22"/>
      <c r="K22"/>
      <c r="L22"/>
      <c r="M22"/>
      <c r="N22"/>
    </row>
    <row r="23" spans="1:14" ht="18" customHeight="1">
      <c r="A23"/>
      <c r="B23"/>
      <c r="C23"/>
      <c r="D23"/>
      <c r="E23"/>
      <c r="F23"/>
      <c r="G23"/>
      <c r="H23"/>
      <c r="I23"/>
      <c r="J23"/>
      <c r="K23"/>
      <c r="L23"/>
      <c r="M23"/>
      <c r="N23"/>
    </row>
    <row r="24" spans="1:14" ht="18" customHeight="1">
      <c r="A24"/>
      <c r="B24"/>
      <c r="C24"/>
      <c r="D24"/>
      <c r="E24"/>
      <c r="F24"/>
      <c r="G24"/>
      <c r="H24"/>
      <c r="I24"/>
      <c r="J24"/>
      <c r="K24"/>
      <c r="L24"/>
      <c r="M24"/>
      <c r="N24"/>
    </row>
    <row r="25" spans="1:14" ht="18" customHeight="1">
      <c r="A25"/>
      <c r="B25"/>
      <c r="C25"/>
      <c r="D25"/>
      <c r="E25"/>
      <c r="F25"/>
      <c r="G25"/>
      <c r="H25"/>
      <c r="I25"/>
      <c r="J25"/>
      <c r="K25"/>
      <c r="L25"/>
      <c r="M25"/>
      <c r="N25"/>
    </row>
    <row r="26" spans="1:14">
      <c r="A26"/>
      <c r="B26"/>
      <c r="C26"/>
      <c r="D26"/>
      <c r="E26"/>
      <c r="F26"/>
      <c r="G26"/>
      <c r="H26"/>
      <c r="I26"/>
      <c r="J26"/>
      <c r="K26"/>
      <c r="L26"/>
      <c r="M26"/>
      <c r="N26"/>
    </row>
    <row r="27" spans="1:14">
      <c r="A27"/>
      <c r="B27"/>
      <c r="C27"/>
      <c r="D27"/>
      <c r="E27"/>
      <c r="F27"/>
      <c r="G27"/>
      <c r="H27"/>
      <c r="I27"/>
      <c r="J27"/>
      <c r="K27"/>
      <c r="L27"/>
      <c r="M27"/>
      <c r="N27"/>
    </row>
  </sheetData>
  <mergeCells count="22">
    <mergeCell ref="B17:C17"/>
    <mergeCell ref="B16:C16"/>
    <mergeCell ref="B15:C15"/>
    <mergeCell ref="D17:E17"/>
    <mergeCell ref="D16:E16"/>
    <mergeCell ref="D15:E15"/>
    <mergeCell ref="A19:I21"/>
    <mergeCell ref="B14:C14"/>
    <mergeCell ref="D8:E8"/>
    <mergeCell ref="A1:D2"/>
    <mergeCell ref="A6:B6"/>
    <mergeCell ref="B8:C8"/>
    <mergeCell ref="B9:C9"/>
    <mergeCell ref="B10:C10"/>
    <mergeCell ref="B12:C12"/>
    <mergeCell ref="B11:C11"/>
    <mergeCell ref="D13:E13"/>
    <mergeCell ref="D12:E12"/>
    <mergeCell ref="D11:E11"/>
    <mergeCell ref="D10:E10"/>
    <mergeCell ref="D9:E9"/>
    <mergeCell ref="B13:C13"/>
  </mergeCells>
  <phoneticPr fontId="23" type="noConversion"/>
  <pageMargins left="0.25" right="0.25" top="0.34" bottom="0.37" header="0.3" footer="0.3"/>
  <pageSetup paperSize="9" scale="50" fitToHeight="0"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pageSetUpPr fitToPage="1"/>
  </sheetPr>
  <dimension ref="A1:K15"/>
  <sheetViews>
    <sheetView showGridLines="0" zoomScale="90" zoomScaleNormal="90" workbookViewId="0">
      <selection activeCell="I20" sqref="I20"/>
    </sheetView>
  </sheetViews>
  <sheetFormatPr defaultColWidth="8.875" defaultRowHeight="16.5"/>
  <cols>
    <col min="1" max="21" width="12.625" style="2" customWidth="1"/>
    <col min="22" max="16384" width="8.875" style="2"/>
  </cols>
  <sheetData>
    <row r="1" spans="1:11" s="1" customFormat="1" ht="24.95" customHeight="1">
      <c r="A1" s="296" t="str">
        <f>I2</f>
        <v>仓库结算单/内容页/审批</v>
      </c>
      <c r="B1" s="296"/>
      <c r="C1" s="296"/>
      <c r="D1" s="296"/>
      <c r="E1" s="3"/>
      <c r="H1" s="14" t="s">
        <v>0</v>
      </c>
      <c r="I1" s="292" t="str">
        <f>列表页!$L$1</f>
        <v>主页/仓库管理/仓库结算单</v>
      </c>
      <c r="J1" s="293"/>
      <c r="K1" s="294"/>
    </row>
    <row r="2" spans="1:11" s="1" customFormat="1" ht="24.95" customHeight="1">
      <c r="A2" s="296"/>
      <c r="B2" s="296"/>
      <c r="C2" s="296"/>
      <c r="D2" s="296"/>
      <c r="E2" s="3"/>
      <c r="H2" s="14" t="s">
        <v>2</v>
      </c>
      <c r="I2" s="377" t="s">
        <v>97</v>
      </c>
      <c r="J2" s="378"/>
      <c r="K2" s="379"/>
    </row>
    <row r="3" spans="1:11" ht="18" customHeight="1"/>
    <row r="4" spans="1:11" ht="18" customHeight="1">
      <c r="A4" s="4"/>
      <c r="B4" s="4"/>
      <c r="C4" s="4"/>
      <c r="D4" s="4"/>
      <c r="E4" s="4"/>
      <c r="F4" s="4"/>
      <c r="G4" s="4"/>
      <c r="H4" s="18" t="s">
        <v>31</v>
      </c>
      <c r="I4" s="18" t="s">
        <v>32</v>
      </c>
      <c r="J4" s="19" t="s">
        <v>33</v>
      </c>
      <c r="K4" s="19" t="s">
        <v>34</v>
      </c>
    </row>
    <row r="5" spans="1:11" ht="18" customHeight="1"/>
    <row r="6" spans="1:11" ht="18" customHeight="1">
      <c r="A6" s="319" t="s">
        <v>35</v>
      </c>
      <c r="B6" s="319"/>
      <c r="C6" s="5" t="s">
        <v>36</v>
      </c>
      <c r="D6" s="5" t="s">
        <v>37</v>
      </c>
      <c r="E6" s="144" t="s">
        <v>38</v>
      </c>
      <c r="F6" s="5" t="s">
        <v>39</v>
      </c>
      <c r="G6" s="5" t="s">
        <v>40</v>
      </c>
    </row>
    <row r="7" spans="1:11" ht="18" customHeight="1">
      <c r="A7" s="21"/>
      <c r="B7" s="21"/>
    </row>
    <row r="8" spans="1:11" ht="18" customHeight="1">
      <c r="A8" s="368" t="s">
        <v>118</v>
      </c>
      <c r="B8" s="369"/>
      <c r="C8" s="369"/>
      <c r="D8" s="369"/>
      <c r="E8" s="369"/>
      <c r="F8" s="369"/>
      <c r="G8" s="369"/>
      <c r="H8" s="369"/>
      <c r="I8" s="369"/>
      <c r="J8" s="369"/>
      <c r="K8" s="370"/>
    </row>
    <row r="9" spans="1:11" ht="18" customHeight="1">
      <c r="A9" s="371"/>
      <c r="B9" s="372"/>
      <c r="C9" s="372"/>
      <c r="D9" s="372"/>
      <c r="E9" s="372"/>
      <c r="F9" s="372"/>
      <c r="G9" s="372"/>
      <c r="H9" s="372"/>
      <c r="I9" s="372"/>
      <c r="J9" s="372"/>
      <c r="K9" s="373"/>
    </row>
    <row r="10" spans="1:11" ht="18" customHeight="1">
      <c r="A10" s="374"/>
      <c r="B10" s="374"/>
      <c r="C10" s="145"/>
      <c r="D10" s="375"/>
      <c r="E10" s="375"/>
      <c r="F10" s="146"/>
      <c r="G10" s="146"/>
      <c r="H10" s="146"/>
      <c r="I10" s="146"/>
      <c r="J10" s="146"/>
      <c r="K10" s="146"/>
    </row>
    <row r="11" spans="1:11" ht="18" customHeight="1">
      <c r="A11" s="376" t="s">
        <v>285</v>
      </c>
      <c r="B11" s="376"/>
      <c r="C11" s="376"/>
      <c r="D11" s="376"/>
      <c r="E11" s="376"/>
      <c r="F11" s="376"/>
      <c r="G11" s="376"/>
      <c r="H11" s="376"/>
      <c r="I11" s="376"/>
      <c r="J11" s="376"/>
      <c r="K11" s="376"/>
    </row>
    <row r="12" spans="1:11" ht="18" customHeight="1">
      <c r="A12" s="376"/>
      <c r="B12" s="376"/>
      <c r="C12" s="376"/>
      <c r="D12" s="376"/>
      <c r="E12" s="376"/>
      <c r="F12" s="376"/>
      <c r="G12" s="376"/>
      <c r="H12" s="376"/>
      <c r="I12" s="376"/>
      <c r="J12" s="376"/>
      <c r="K12" s="376"/>
    </row>
    <row r="13" spans="1:11" ht="18" customHeight="1">
      <c r="A13" s="376"/>
      <c r="B13" s="376"/>
      <c r="C13" s="376"/>
      <c r="D13" s="376"/>
      <c r="E13" s="376"/>
      <c r="F13" s="376"/>
      <c r="G13" s="376"/>
      <c r="H13" s="376"/>
      <c r="I13" s="376"/>
      <c r="J13" s="376"/>
      <c r="K13" s="376"/>
    </row>
    <row r="14" spans="1:11" ht="18" customHeight="1">
      <c r="A14" s="376"/>
      <c r="B14" s="376"/>
      <c r="C14" s="376"/>
      <c r="D14" s="376"/>
      <c r="E14" s="376"/>
      <c r="F14" s="376"/>
      <c r="G14" s="376"/>
      <c r="H14" s="376"/>
      <c r="I14" s="376"/>
      <c r="J14" s="376"/>
      <c r="K14" s="376"/>
    </row>
    <row r="15" spans="1:11" ht="18" customHeight="1">
      <c r="A15" s="376"/>
      <c r="B15" s="376"/>
      <c r="C15" s="376"/>
      <c r="D15" s="376"/>
      <c r="E15" s="376"/>
      <c r="F15" s="376"/>
      <c r="G15" s="376"/>
      <c r="H15" s="376"/>
      <c r="I15" s="376"/>
      <c r="J15" s="376"/>
      <c r="K15" s="376"/>
    </row>
  </sheetData>
  <mergeCells count="8">
    <mergeCell ref="A8:K9"/>
    <mergeCell ref="A10:B10"/>
    <mergeCell ref="D10:E10"/>
    <mergeCell ref="A11:K15"/>
    <mergeCell ref="A1:D2"/>
    <mergeCell ref="I1:K1"/>
    <mergeCell ref="I2:K2"/>
    <mergeCell ref="A6:B6"/>
  </mergeCells>
  <phoneticPr fontId="23" type="noConversion"/>
  <pageMargins left="0.25" right="0.25" top="0.34" bottom="0.37" header="0.3" footer="0.3"/>
  <pageSetup paperSize="9" scale="50" fitToHeight="0"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pageSetUpPr fitToPage="1"/>
  </sheetPr>
  <dimension ref="A1:O48"/>
  <sheetViews>
    <sheetView showGridLines="0" zoomScale="90" zoomScaleNormal="90" workbookViewId="0">
      <selection activeCell="F19" sqref="F19"/>
    </sheetView>
  </sheetViews>
  <sheetFormatPr defaultColWidth="8.875" defaultRowHeight="16.5"/>
  <cols>
    <col min="1" max="17" width="12.625" style="2" customWidth="1"/>
    <col min="18" max="16384" width="8.875" style="2"/>
  </cols>
  <sheetData>
    <row r="1" spans="1:15" s="1" customFormat="1" ht="24.95" customHeight="1">
      <c r="A1" s="296" t="str">
        <f>I2</f>
        <v>仓库结算单/内容页/注释</v>
      </c>
      <c r="B1" s="296"/>
      <c r="C1" s="296"/>
      <c r="D1" s="296"/>
      <c r="H1" s="14" t="s">
        <v>0</v>
      </c>
      <c r="I1" s="147" t="str">
        <f>列表页!$L$1</f>
        <v>主页/仓库管理/仓库结算单</v>
      </c>
      <c r="J1" s="148"/>
      <c r="K1" s="149"/>
    </row>
    <row r="2" spans="1:15" s="1" customFormat="1" ht="24.95" customHeight="1">
      <c r="A2" s="296"/>
      <c r="B2" s="296"/>
      <c r="C2" s="296"/>
      <c r="D2" s="296"/>
      <c r="H2" s="14" t="s">
        <v>2</v>
      </c>
      <c r="I2" s="15" t="s">
        <v>98</v>
      </c>
      <c r="J2" s="16"/>
      <c r="K2" s="17"/>
    </row>
    <row r="3" spans="1:15" ht="18" customHeight="1"/>
    <row r="4" spans="1:15" ht="18" customHeight="1">
      <c r="A4" s="4"/>
      <c r="B4" s="4"/>
      <c r="C4" s="4"/>
      <c r="D4" s="4"/>
      <c r="E4" s="4"/>
      <c r="F4" s="4"/>
      <c r="G4" s="4"/>
      <c r="H4" s="18" t="s">
        <v>31</v>
      </c>
      <c r="I4" s="18" t="s">
        <v>32</v>
      </c>
      <c r="J4" s="19" t="s">
        <v>33</v>
      </c>
      <c r="K4" s="19" t="s">
        <v>34</v>
      </c>
    </row>
    <row r="5" spans="1:15" ht="18" customHeight="1"/>
    <row r="6" spans="1:15" ht="18" customHeight="1">
      <c r="A6" s="5" t="s">
        <v>35</v>
      </c>
      <c r="B6" s="5" t="s">
        <v>36</v>
      </c>
      <c r="C6" s="5" t="s">
        <v>37</v>
      </c>
      <c r="D6" s="6" t="s">
        <v>38</v>
      </c>
      <c r="E6" s="7" t="s">
        <v>39</v>
      </c>
      <c r="F6" s="5" t="s">
        <v>40</v>
      </c>
    </row>
    <row r="7" spans="1:15" ht="18" customHeight="1"/>
    <row r="8" spans="1:15" ht="18" customHeight="1">
      <c r="A8" s="368" t="s">
        <v>118</v>
      </c>
      <c r="B8" s="369"/>
      <c r="C8" s="369"/>
      <c r="D8" s="369"/>
      <c r="E8" s="369"/>
      <c r="F8" s="369"/>
      <c r="G8" s="369"/>
      <c r="H8" s="369"/>
      <c r="I8" s="369"/>
      <c r="J8" s="369"/>
      <c r="K8" s="370"/>
      <c r="M8" s="22"/>
      <c r="N8" s="22"/>
      <c r="O8" s="22"/>
    </row>
    <row r="9" spans="1:15" ht="18" customHeight="1">
      <c r="A9" s="371"/>
      <c r="B9" s="372"/>
      <c r="C9" s="372"/>
      <c r="D9" s="372"/>
      <c r="E9" s="372"/>
      <c r="F9" s="372"/>
      <c r="G9" s="372"/>
      <c r="H9" s="372"/>
      <c r="I9" s="372"/>
      <c r="J9" s="372"/>
      <c r="K9" s="373"/>
      <c r="M9" s="22"/>
      <c r="N9" s="22"/>
      <c r="O9" s="22"/>
    </row>
    <row r="10" spans="1:15" ht="18" customHeight="1">
      <c r="A10" s="374"/>
      <c r="B10" s="374"/>
      <c r="C10" s="145"/>
      <c r="D10" s="375"/>
      <c r="E10" s="375"/>
      <c r="F10" s="146"/>
      <c r="G10" s="146"/>
      <c r="H10" s="146"/>
      <c r="I10" s="146"/>
      <c r="J10" s="146"/>
      <c r="K10" s="146"/>
    </row>
    <row r="11" spans="1:15" ht="18" customHeight="1">
      <c r="A11" s="376" t="s">
        <v>119</v>
      </c>
      <c r="B11" s="376"/>
      <c r="C11" s="376"/>
      <c r="D11" s="376"/>
      <c r="E11" s="376"/>
      <c r="F11" s="376"/>
      <c r="G11" s="376"/>
      <c r="H11" s="376"/>
      <c r="I11" s="376"/>
      <c r="J11" s="376"/>
      <c r="K11" s="376"/>
      <c r="M11" s="8"/>
    </row>
    <row r="12" spans="1:15" ht="18" customHeight="1">
      <c r="A12" s="376"/>
      <c r="B12" s="376"/>
      <c r="C12" s="376"/>
      <c r="D12" s="376"/>
      <c r="E12" s="376"/>
      <c r="F12" s="376"/>
      <c r="G12" s="376"/>
      <c r="H12" s="376"/>
      <c r="I12" s="376"/>
      <c r="J12" s="376"/>
      <c r="K12" s="376"/>
      <c r="M12" s="8"/>
    </row>
    <row r="13" spans="1:15" ht="18" customHeight="1">
      <c r="A13" s="376"/>
      <c r="B13" s="376"/>
      <c r="C13" s="376"/>
      <c r="D13" s="376"/>
      <c r="E13" s="376"/>
      <c r="F13" s="376"/>
      <c r="G13" s="376"/>
      <c r="H13" s="376"/>
      <c r="I13" s="376"/>
      <c r="J13" s="376"/>
      <c r="K13" s="376"/>
    </row>
    <row r="14" spans="1:15" ht="18" customHeight="1">
      <c r="A14" s="376"/>
      <c r="B14" s="376"/>
      <c r="C14" s="376"/>
      <c r="D14" s="376"/>
      <c r="E14" s="376"/>
      <c r="F14" s="376"/>
      <c r="G14" s="376"/>
      <c r="H14" s="376"/>
      <c r="I14" s="376"/>
      <c r="J14" s="376"/>
      <c r="K14" s="376"/>
    </row>
    <row r="15" spans="1:15" ht="18" customHeight="1">
      <c r="A15" s="376"/>
      <c r="B15" s="376"/>
      <c r="C15" s="376"/>
      <c r="D15" s="376"/>
      <c r="E15" s="376"/>
      <c r="F15" s="376"/>
      <c r="G15" s="376"/>
      <c r="H15" s="376"/>
      <c r="I15" s="376"/>
      <c r="J15" s="376"/>
      <c r="K15" s="376"/>
    </row>
    <row r="16" spans="1:15" ht="18" customHeight="1"/>
    <row r="17" spans="1:12" ht="18" customHeight="1"/>
    <row r="18" spans="1:12" ht="18" customHeight="1"/>
    <row r="19" spans="1:12" ht="18" customHeight="1"/>
    <row r="20" spans="1:12" ht="18" customHeight="1"/>
    <row r="21" spans="1:12" ht="18" customHeight="1"/>
    <row r="22" spans="1:12" ht="18" customHeight="1"/>
    <row r="23" spans="1:12" ht="18" customHeight="1">
      <c r="A23"/>
      <c r="B23"/>
      <c r="C23"/>
      <c r="D23"/>
      <c r="E23"/>
      <c r="F23"/>
      <c r="G23"/>
      <c r="H23"/>
      <c r="I23"/>
      <c r="J23"/>
      <c r="K23"/>
      <c r="L23"/>
    </row>
    <row r="24" spans="1:12" ht="18" customHeight="1">
      <c r="A24"/>
      <c r="B24"/>
      <c r="C24"/>
      <c r="D24"/>
      <c r="E24"/>
      <c r="F24"/>
      <c r="G24"/>
      <c r="H24"/>
      <c r="I24"/>
      <c r="J24"/>
      <c r="K24"/>
      <c r="L24"/>
    </row>
    <row r="25" spans="1:12" ht="18" customHeight="1">
      <c r="A25"/>
      <c r="B25"/>
      <c r="C25"/>
      <c r="D25"/>
      <c r="E25"/>
      <c r="F25"/>
      <c r="G25"/>
      <c r="H25"/>
      <c r="I25"/>
      <c r="J25"/>
      <c r="K25"/>
      <c r="L25"/>
    </row>
    <row r="26" spans="1:12" ht="18" customHeight="1">
      <c r="A26"/>
      <c r="B26"/>
      <c r="C26"/>
      <c r="D26"/>
      <c r="E26"/>
      <c r="F26"/>
      <c r="G26"/>
      <c r="H26"/>
      <c r="I26"/>
      <c r="J26"/>
      <c r="K26"/>
      <c r="L26"/>
    </row>
    <row r="27" spans="1:12" ht="18" customHeight="1">
      <c r="A27"/>
      <c r="B27"/>
      <c r="C27"/>
      <c r="D27"/>
      <c r="E27"/>
      <c r="F27"/>
      <c r="G27"/>
      <c r="H27"/>
      <c r="I27"/>
      <c r="J27"/>
      <c r="K27"/>
      <c r="L27"/>
    </row>
    <row r="28" spans="1:12" ht="18" customHeight="1">
      <c r="A28"/>
      <c r="B28"/>
      <c r="C28"/>
      <c r="D28"/>
      <c r="E28"/>
      <c r="F28"/>
      <c r="G28"/>
      <c r="H28"/>
      <c r="I28"/>
      <c r="J28"/>
      <c r="K28"/>
      <c r="L28"/>
    </row>
    <row r="29" spans="1:12" ht="18" customHeight="1">
      <c r="A29"/>
      <c r="B29"/>
      <c r="C29"/>
      <c r="D29"/>
      <c r="E29"/>
      <c r="F29"/>
      <c r="G29"/>
      <c r="H29"/>
      <c r="I29"/>
      <c r="J29"/>
      <c r="K29"/>
      <c r="L29"/>
    </row>
    <row r="30" spans="1:12" ht="18" customHeight="1">
      <c r="A30"/>
      <c r="B30"/>
      <c r="C30"/>
      <c r="D30"/>
      <c r="E30"/>
      <c r="F30"/>
      <c r="G30"/>
      <c r="H30"/>
      <c r="I30"/>
      <c r="J30"/>
      <c r="K30"/>
      <c r="L30"/>
    </row>
    <row r="31" spans="1:12" ht="18" customHeight="1">
      <c r="A31"/>
      <c r="B31"/>
      <c r="C31"/>
      <c r="D31"/>
      <c r="E31"/>
      <c r="F31"/>
      <c r="G31"/>
      <c r="H31"/>
      <c r="I31"/>
      <c r="J31"/>
      <c r="K31"/>
      <c r="L31"/>
    </row>
    <row r="32" spans="1:12" ht="18" customHeight="1">
      <c r="A32"/>
      <c r="B32"/>
      <c r="C32"/>
      <c r="D32"/>
      <c r="E32"/>
      <c r="F32"/>
      <c r="G32"/>
      <c r="H32"/>
      <c r="I32"/>
      <c r="J32"/>
      <c r="K32"/>
      <c r="L32"/>
    </row>
    <row r="33" spans="1:14" ht="18" customHeight="1">
      <c r="A33"/>
      <c r="B33"/>
      <c r="C33"/>
      <c r="D33"/>
      <c r="E33"/>
      <c r="F33"/>
      <c r="G33"/>
      <c r="H33"/>
      <c r="I33"/>
      <c r="J33"/>
      <c r="K33"/>
      <c r="L33"/>
      <c r="N33"/>
    </row>
    <row r="34" spans="1:14" ht="18" customHeight="1">
      <c r="A34"/>
      <c r="B34"/>
      <c r="C34"/>
      <c r="D34"/>
      <c r="E34"/>
      <c r="F34"/>
      <c r="G34"/>
      <c r="H34"/>
      <c r="I34"/>
      <c r="J34"/>
      <c r="K34"/>
      <c r="L34"/>
      <c r="N34"/>
    </row>
    <row r="35" spans="1:14" ht="18" customHeight="1">
      <c r="A35"/>
      <c r="B35"/>
      <c r="C35"/>
      <c r="D35"/>
      <c r="E35"/>
      <c r="F35"/>
      <c r="G35"/>
      <c r="H35"/>
      <c r="I35"/>
      <c r="J35"/>
      <c r="K35"/>
      <c r="L35"/>
      <c r="N35"/>
    </row>
    <row r="36" spans="1:14" ht="18" customHeight="1">
      <c r="A36"/>
      <c r="B36"/>
      <c r="C36"/>
      <c r="D36"/>
      <c r="E36"/>
      <c r="F36"/>
      <c r="G36"/>
      <c r="H36"/>
      <c r="I36"/>
      <c r="J36"/>
      <c r="K36"/>
      <c r="L36"/>
    </row>
    <row r="37" spans="1:14" ht="18" customHeight="1">
      <c r="A37"/>
      <c r="B37"/>
      <c r="C37"/>
      <c r="D37"/>
      <c r="E37"/>
      <c r="F37"/>
      <c r="G37"/>
      <c r="H37"/>
      <c r="I37"/>
      <c r="J37"/>
      <c r="K37"/>
      <c r="L37"/>
    </row>
    <row r="38" spans="1:14" ht="18" customHeight="1">
      <c r="A38"/>
      <c r="B38"/>
      <c r="C38"/>
      <c r="D38"/>
      <c r="E38"/>
      <c r="F38"/>
      <c r="G38"/>
      <c r="H38"/>
      <c r="I38"/>
      <c r="J38"/>
      <c r="K38"/>
      <c r="L38"/>
    </row>
    <row r="39" spans="1:14" ht="18" customHeight="1">
      <c r="A39"/>
      <c r="B39"/>
      <c r="C39"/>
      <c r="D39"/>
      <c r="E39"/>
      <c r="F39"/>
      <c r="G39"/>
      <c r="H39"/>
      <c r="I39"/>
      <c r="J39"/>
      <c r="K39"/>
      <c r="L39"/>
    </row>
    <row r="40" spans="1:14" ht="18" customHeight="1">
      <c r="A40"/>
      <c r="B40"/>
      <c r="C40"/>
      <c r="D40"/>
      <c r="E40"/>
      <c r="F40"/>
      <c r="G40"/>
      <c r="H40"/>
      <c r="I40"/>
      <c r="J40"/>
      <c r="K40"/>
      <c r="L40"/>
    </row>
    <row r="41" spans="1:14" ht="18" customHeight="1">
      <c r="A41"/>
      <c r="B41"/>
      <c r="C41"/>
      <c r="D41"/>
      <c r="E41"/>
      <c r="F41"/>
      <c r="G41"/>
      <c r="H41"/>
      <c r="I41"/>
      <c r="J41"/>
      <c r="K41"/>
      <c r="L41"/>
    </row>
    <row r="42" spans="1:14" ht="18" customHeight="1">
      <c r="A42"/>
      <c r="B42"/>
      <c r="C42"/>
      <c r="D42"/>
      <c r="E42"/>
      <c r="F42"/>
      <c r="G42"/>
      <c r="H42"/>
      <c r="I42"/>
      <c r="J42"/>
      <c r="K42"/>
      <c r="L42"/>
    </row>
    <row r="43" spans="1:14" ht="18" customHeight="1">
      <c r="A43"/>
      <c r="B43"/>
      <c r="C43"/>
      <c r="D43"/>
      <c r="E43"/>
      <c r="F43"/>
      <c r="G43"/>
      <c r="H43"/>
      <c r="I43"/>
      <c r="J43"/>
      <c r="K43"/>
      <c r="L43"/>
    </row>
    <row r="44" spans="1:14" ht="18" customHeight="1">
      <c r="A44"/>
      <c r="B44"/>
      <c r="C44"/>
      <c r="D44"/>
      <c r="E44"/>
      <c r="F44"/>
      <c r="G44"/>
      <c r="H44"/>
      <c r="I44"/>
      <c r="J44"/>
      <c r="K44"/>
      <c r="L44"/>
    </row>
    <row r="45" spans="1:14" ht="18" customHeight="1">
      <c r="A45"/>
      <c r="B45"/>
      <c r="C45"/>
      <c r="D45"/>
      <c r="E45"/>
      <c r="F45"/>
      <c r="G45"/>
      <c r="H45"/>
      <c r="I45"/>
      <c r="J45"/>
      <c r="K45"/>
      <c r="L45"/>
    </row>
    <row r="46" spans="1:14" ht="18" customHeight="1">
      <c r="A46"/>
      <c r="B46"/>
      <c r="C46"/>
      <c r="D46"/>
      <c r="E46"/>
      <c r="F46"/>
      <c r="G46"/>
      <c r="H46"/>
      <c r="I46"/>
      <c r="J46"/>
      <c r="K46"/>
      <c r="L46"/>
    </row>
    <row r="47" spans="1:14">
      <c r="A47"/>
      <c r="B47"/>
      <c r="C47"/>
      <c r="D47"/>
      <c r="E47"/>
      <c r="F47"/>
      <c r="G47"/>
      <c r="H47"/>
      <c r="I47"/>
      <c r="J47"/>
      <c r="K47"/>
      <c r="L47"/>
    </row>
    <row r="48" spans="1:14">
      <c r="A48"/>
      <c r="B48"/>
      <c r="C48"/>
      <c r="D48"/>
      <c r="E48"/>
      <c r="F48"/>
      <c r="G48"/>
      <c r="H48"/>
      <c r="I48"/>
      <c r="J48"/>
      <c r="K48"/>
      <c r="L48"/>
    </row>
  </sheetData>
  <mergeCells count="5">
    <mergeCell ref="A1:D2"/>
    <mergeCell ref="A8:K9"/>
    <mergeCell ref="A10:B10"/>
    <mergeCell ref="D10:E10"/>
    <mergeCell ref="A11:K15"/>
  </mergeCells>
  <phoneticPr fontId="23" type="noConversion"/>
  <pageMargins left="0.25" right="0.25" top="0.34" bottom="0.37" header="0.3" footer="0.3"/>
  <pageSetup paperSize="9" scale="54" fitToHeight="0"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pageSetUpPr fitToPage="1"/>
  </sheetPr>
  <dimension ref="A1:L15"/>
  <sheetViews>
    <sheetView showGridLines="0" zoomScale="90" zoomScaleNormal="90" workbookViewId="0">
      <selection activeCell="F25" sqref="F25"/>
    </sheetView>
  </sheetViews>
  <sheetFormatPr defaultColWidth="8.875" defaultRowHeight="16.5"/>
  <cols>
    <col min="1" max="17" width="12.625" style="2" customWidth="1"/>
    <col min="18" max="16384" width="8.875" style="2"/>
  </cols>
  <sheetData>
    <row r="1" spans="1:12" s="1" customFormat="1" ht="24.95" customHeight="1">
      <c r="A1" s="296" t="str">
        <f>I2</f>
        <v>仓库结算单/内容页/附件</v>
      </c>
      <c r="B1" s="296"/>
      <c r="C1" s="296"/>
      <c r="D1" s="296"/>
      <c r="E1" s="3"/>
      <c r="H1" s="14" t="s">
        <v>0</v>
      </c>
      <c r="I1" s="147" t="str">
        <f>列表页!$L$1</f>
        <v>主页/仓库管理/仓库结算单</v>
      </c>
      <c r="J1" s="148"/>
      <c r="K1" s="149"/>
    </row>
    <row r="2" spans="1:12" s="1" customFormat="1" ht="24.95" customHeight="1">
      <c r="A2" s="296"/>
      <c r="B2" s="296"/>
      <c r="C2" s="296"/>
      <c r="D2" s="296"/>
      <c r="E2" s="3"/>
      <c r="H2" s="14" t="s">
        <v>2</v>
      </c>
      <c r="I2" s="15" t="s">
        <v>100</v>
      </c>
      <c r="J2" s="16"/>
      <c r="K2" s="17"/>
    </row>
    <row r="3" spans="1:12" ht="18" customHeight="1"/>
    <row r="4" spans="1:12" ht="18" customHeight="1">
      <c r="A4" s="4"/>
      <c r="B4" s="4"/>
      <c r="C4" s="4"/>
      <c r="D4" s="4"/>
      <c r="E4" s="4"/>
      <c r="F4" s="4"/>
      <c r="G4" s="4"/>
      <c r="H4" s="18" t="s">
        <v>31</v>
      </c>
      <c r="I4" s="18" t="s">
        <v>32</v>
      </c>
      <c r="J4" s="19" t="s">
        <v>33</v>
      </c>
      <c r="K4" s="19" t="s">
        <v>34</v>
      </c>
    </row>
    <row r="5" spans="1:12" ht="18" customHeight="1"/>
    <row r="6" spans="1:12" ht="18" customHeight="1">
      <c r="A6" s="5" t="s">
        <v>35</v>
      </c>
      <c r="B6" s="5" t="s">
        <v>36</v>
      </c>
      <c r="C6" s="5" t="s">
        <v>37</v>
      </c>
      <c r="D6" s="6" t="s">
        <v>38</v>
      </c>
      <c r="E6" s="5" t="s">
        <v>39</v>
      </c>
      <c r="F6" s="7" t="s">
        <v>40</v>
      </c>
      <c r="G6" s="8"/>
      <c r="H6" s="8"/>
      <c r="I6" s="8"/>
      <c r="J6" s="8"/>
      <c r="K6" s="8"/>
      <c r="L6" s="8"/>
    </row>
    <row r="7" spans="1:12" ht="18" customHeight="1">
      <c r="A7" s="9"/>
      <c r="B7" s="10"/>
      <c r="C7" s="10"/>
      <c r="D7" s="10"/>
      <c r="E7" s="8"/>
      <c r="F7" s="8"/>
      <c r="G7" s="8"/>
      <c r="H7" s="8"/>
      <c r="I7" s="8"/>
      <c r="J7" s="8"/>
      <c r="K7" s="8"/>
      <c r="L7" s="8"/>
    </row>
    <row r="8" spans="1:12" ht="18" customHeight="1">
      <c r="A8" s="368" t="s">
        <v>118</v>
      </c>
      <c r="B8" s="369"/>
      <c r="C8" s="369"/>
      <c r="D8" s="369"/>
      <c r="E8" s="369"/>
      <c r="F8" s="369"/>
      <c r="G8" s="369"/>
      <c r="H8" s="369"/>
      <c r="I8" s="369"/>
      <c r="J8" s="369"/>
      <c r="K8" s="370"/>
      <c r="L8"/>
    </row>
    <row r="9" spans="1:12" ht="18" customHeight="1">
      <c r="A9" s="371"/>
      <c r="B9" s="372"/>
      <c r="C9" s="372"/>
      <c r="D9" s="372"/>
      <c r="E9" s="372"/>
      <c r="F9" s="372"/>
      <c r="G9" s="372"/>
      <c r="H9" s="372"/>
      <c r="I9" s="372"/>
      <c r="J9" s="372"/>
      <c r="K9" s="373"/>
      <c r="L9"/>
    </row>
    <row r="10" spans="1:12" ht="18" customHeight="1">
      <c r="A10" s="374"/>
      <c r="B10" s="374"/>
      <c r="C10" s="145"/>
      <c r="D10" s="375"/>
      <c r="E10" s="375"/>
      <c r="F10" s="146"/>
      <c r="G10" s="146"/>
      <c r="H10" s="146"/>
      <c r="I10" s="146"/>
      <c r="J10" s="146"/>
      <c r="K10" s="146"/>
      <c r="L10"/>
    </row>
    <row r="11" spans="1:12" ht="18" customHeight="1">
      <c r="A11" s="376" t="s">
        <v>120</v>
      </c>
      <c r="B11" s="376"/>
      <c r="C11" s="376"/>
      <c r="D11" s="376"/>
      <c r="E11" s="376"/>
      <c r="F11" s="376"/>
      <c r="G11" s="376"/>
      <c r="H11" s="376"/>
      <c r="I11" s="376"/>
      <c r="J11" s="376"/>
      <c r="K11" s="376"/>
      <c r="L11"/>
    </row>
    <row r="12" spans="1:12" ht="18" customHeight="1">
      <c r="A12" s="376"/>
      <c r="B12" s="376"/>
      <c r="C12" s="376"/>
      <c r="D12" s="376"/>
      <c r="E12" s="376"/>
      <c r="F12" s="376"/>
      <c r="G12" s="376"/>
      <c r="H12" s="376"/>
      <c r="I12" s="376"/>
      <c r="J12" s="376"/>
      <c r="K12" s="376"/>
      <c r="L12"/>
    </row>
    <row r="13" spans="1:12" ht="18" customHeight="1">
      <c r="A13" s="376"/>
      <c r="B13" s="376"/>
      <c r="C13" s="376"/>
      <c r="D13" s="376"/>
      <c r="E13" s="376"/>
      <c r="F13" s="376"/>
      <c r="G13" s="376"/>
      <c r="H13" s="376"/>
      <c r="I13" s="376"/>
      <c r="J13" s="376"/>
      <c r="K13" s="376"/>
      <c r="L13"/>
    </row>
    <row r="14" spans="1:12" ht="18" customHeight="1">
      <c r="A14" s="376"/>
      <c r="B14" s="376"/>
      <c r="C14" s="376"/>
      <c r="D14" s="376"/>
      <c r="E14" s="376"/>
      <c r="F14" s="376"/>
      <c r="G14" s="376"/>
      <c r="H14" s="376"/>
      <c r="I14" s="376"/>
      <c r="J14" s="376"/>
      <c r="K14" s="376"/>
      <c r="L14"/>
    </row>
    <row r="15" spans="1:12" ht="18" customHeight="1">
      <c r="A15" s="376"/>
      <c r="B15" s="376"/>
      <c r="C15" s="376"/>
      <c r="D15" s="376"/>
      <c r="E15" s="376"/>
      <c r="F15" s="376"/>
      <c r="G15" s="376"/>
      <c r="H15" s="376"/>
      <c r="I15" s="376"/>
      <c r="J15" s="376"/>
      <c r="K15" s="376"/>
      <c r="L15"/>
    </row>
  </sheetData>
  <mergeCells count="5">
    <mergeCell ref="A1:D2"/>
    <mergeCell ref="A8:K9"/>
    <mergeCell ref="A10:B10"/>
    <mergeCell ref="D10:E10"/>
    <mergeCell ref="A11:K15"/>
  </mergeCells>
  <phoneticPr fontId="23" type="noConversion"/>
  <pageMargins left="0.25" right="0.25" top="0.34" bottom="0.37" header="0.3" footer="0.3"/>
  <pageSetup paperSize="9" scale="58" fitToHeight="0" orientation="portrait" horizontalDpi="1200" verticalDpi="120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8</vt:i4>
      </vt:variant>
    </vt:vector>
  </HeadingPairs>
  <TitlesOfParts>
    <vt:vector size="8" baseType="lpstr">
      <vt:lpstr>列表页</vt:lpstr>
      <vt:lpstr>常规</vt:lpstr>
      <vt:lpstr>行项目</vt:lpstr>
      <vt:lpstr>金税发票</vt:lpstr>
      <vt:lpstr>成本分配</vt:lpstr>
      <vt:lpstr>审批</vt:lpstr>
      <vt:lpstr>注释</vt:lpstr>
      <vt:lpstr>附件</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Etoon</dc:creator>
  <cp:lastModifiedBy>Etoon</cp:lastModifiedBy>
  <dcterms:created xsi:type="dcterms:W3CDTF">2015-06-05T18:19:00Z</dcterms:created>
  <dcterms:modified xsi:type="dcterms:W3CDTF">2021-04-07T03:02:26Z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2052-11.1.0.9339</vt:lpwstr>
  </property>
</Properties>
</file>