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Etoonpack\Requirement\From Mike\"/>
    </mc:Choice>
  </mc:AlternateContent>
  <xr:revisionPtr revIDLastSave="0" documentId="13_ncr:1_{694CCCE9-7144-46D3-A0E0-5F7377A752E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7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45" i="1"/>
  <c r="P46" i="1"/>
  <c r="N65" i="1"/>
  <c r="N50" i="1"/>
  <c r="P17" i="1" l="1"/>
  <c r="O17" i="1"/>
  <c r="N17" i="1"/>
  <c r="M17" i="1"/>
  <c r="L17" i="1"/>
  <c r="K17" i="1"/>
  <c r="J17" i="1"/>
  <c r="I17" i="1"/>
  <c r="H17" i="1"/>
  <c r="G17" i="1"/>
  <c r="F17" i="1"/>
  <c r="E17" i="1"/>
  <c r="D16" i="1"/>
  <c r="D15" i="1"/>
  <c r="D13" i="1"/>
  <c r="D12" i="1"/>
  <c r="F14" i="1"/>
  <c r="G14" i="1"/>
  <c r="H14" i="1"/>
  <c r="I14" i="1"/>
  <c r="J14" i="1"/>
  <c r="K14" i="1"/>
  <c r="L14" i="1"/>
  <c r="M14" i="1"/>
  <c r="N14" i="1"/>
  <c r="O14" i="1"/>
  <c r="P14" i="1"/>
  <c r="E14" i="1"/>
  <c r="D14" i="1" l="1"/>
  <c r="D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</author>
  </authors>
  <commentList>
    <comment ref="B20" authorId="0" shapeId="0" xr:uid="{6DCD4A21-80A5-4C4C-87CE-593CC874EDCC}">
      <text>
        <r>
          <rPr>
            <b/>
            <sz val="9"/>
            <color indexed="81"/>
            <rFont val="Tahoma"/>
            <family val="2"/>
          </rPr>
          <t>MIKE:</t>
        </r>
        <r>
          <rPr>
            <sz val="9"/>
            <color indexed="81"/>
            <rFont val="Tahoma"/>
            <family val="2"/>
          </rPr>
          <t xml:space="preserve">
取月份最后一天</t>
        </r>
      </text>
    </comment>
    <comment ref="B42" authorId="0" shapeId="0" xr:uid="{1C94C9E6-5F2D-4FC1-A308-97AD3F6EDAD6}">
      <text>
        <r>
          <rPr>
            <b/>
            <sz val="9"/>
            <color indexed="81"/>
            <rFont val="Tahoma"/>
            <family val="2"/>
          </rPr>
          <t>MIKE:</t>
        </r>
        <r>
          <rPr>
            <sz val="9"/>
            <color indexed="81"/>
            <rFont val="Tahoma"/>
            <family val="2"/>
          </rPr>
          <t xml:space="preserve">
因为太仓美孚，再系统里是美孚中国的子公司，所以这里的值=美孚中国</t>
        </r>
      </text>
    </comment>
    <comment ref="F43" authorId="0" shapeId="0" xr:uid="{A4E68B5E-E331-4F13-A6CA-3EBD68B72E0D}">
      <text>
        <r>
          <rPr>
            <b/>
            <sz val="9"/>
            <color indexed="81"/>
            <rFont val="Tahoma"/>
            <family val="2"/>
          </rPr>
          <t>MIKE:</t>
        </r>
        <r>
          <rPr>
            <sz val="9"/>
            <color indexed="81"/>
            <rFont val="Tahoma"/>
            <family val="2"/>
          </rPr>
          <t xml:space="preserve">
自业务伊始的累计交货数量</t>
        </r>
      </text>
    </comment>
    <comment ref="H43" authorId="0" shapeId="0" xr:uid="{5BC7EBD1-CE82-4BA8-9FF5-B75913589F29}">
      <text>
        <r>
          <rPr>
            <b/>
            <sz val="9"/>
            <color indexed="81"/>
            <rFont val="Tahoma"/>
            <family val="2"/>
          </rPr>
          <t>MIKE:</t>
        </r>
        <r>
          <rPr>
            <sz val="9"/>
            <color indexed="81"/>
            <rFont val="Tahoma"/>
            <family val="2"/>
          </rPr>
          <t xml:space="preserve">
至统计时间终点日期</t>
        </r>
      </text>
    </comment>
    <comment ref="I43" authorId="0" shapeId="0" xr:uid="{28854A77-44DD-4A89-AA34-BDE49BA23B77}">
      <text>
        <r>
          <rPr>
            <b/>
            <sz val="9"/>
            <color indexed="81"/>
            <rFont val="Tahoma"/>
            <family val="2"/>
          </rPr>
          <t>MIKE:</t>
        </r>
        <r>
          <rPr>
            <sz val="9"/>
            <color indexed="81"/>
            <rFont val="Tahoma"/>
            <family val="2"/>
          </rPr>
          <t xml:space="preserve">
在统计时间范围内</t>
        </r>
      </text>
    </comment>
    <comment ref="O43" authorId="0" shapeId="0" xr:uid="{2A1E4090-C7D0-429C-A904-B4F88023D1D3}">
      <text>
        <r>
          <rPr>
            <b/>
            <sz val="9"/>
            <color indexed="81"/>
            <rFont val="Tahoma"/>
            <family val="2"/>
          </rPr>
          <t>MIKE:</t>
        </r>
        <r>
          <rPr>
            <sz val="9"/>
            <color indexed="81"/>
            <rFont val="Tahoma"/>
            <family val="2"/>
          </rPr>
          <t xml:space="preserve">
仅适针对：客户执行PDA扫码的客户，要不没有数据</t>
        </r>
      </text>
    </comment>
    <comment ref="C44" authorId="0" shapeId="0" xr:uid="{16E3EDCC-905E-4C33-A954-E09EC350B870}">
      <text>
        <r>
          <rPr>
            <b/>
            <sz val="9"/>
            <color indexed="81"/>
            <rFont val="Tahoma"/>
            <family val="2"/>
          </rPr>
          <t>MIKE:</t>
        </r>
        <r>
          <rPr>
            <sz val="9"/>
            <color indexed="81"/>
            <rFont val="Tahoma"/>
            <family val="2"/>
          </rPr>
          <t xml:space="preserve">
第一行默认的客户自己的库存</t>
        </r>
      </text>
    </comment>
  </commentList>
</comments>
</file>

<file path=xl/sharedStrings.xml><?xml version="1.0" encoding="utf-8"?>
<sst xmlns="http://schemas.openxmlformats.org/spreadsheetml/2006/main" count="136" uniqueCount="118">
  <si>
    <t>项目收货地点</t>
  </si>
  <si>
    <t>统计时间起点</t>
  </si>
  <si>
    <r>
      <rPr>
        <b/>
        <sz val="16"/>
        <color rgb="FFFFC000"/>
        <rFont val="等线"/>
        <family val="2"/>
        <scheme val="minor"/>
      </rPr>
      <t xml:space="preserve">01. </t>
    </r>
    <r>
      <rPr>
        <b/>
        <sz val="11"/>
        <color theme="1" tint="0.249977111117893"/>
        <rFont val="等线"/>
        <family val="2"/>
        <scheme val="minor"/>
      </rPr>
      <t>交货与退货</t>
    </r>
  </si>
  <si>
    <t>108-Transfold周转箱</t>
  </si>
  <si>
    <t>物料组</t>
  </si>
  <si>
    <t>年度 | 月份</t>
  </si>
  <si>
    <t>类型</t>
  </si>
  <si>
    <t>交货</t>
  </si>
  <si>
    <t>退货</t>
  </si>
  <si>
    <t>退货率%</t>
  </si>
  <si>
    <r>
      <rPr>
        <sz val="18"/>
        <color theme="1" tint="0.249977111117893"/>
        <rFont val="等线"/>
        <family val="2"/>
        <scheme val="minor"/>
      </rPr>
      <t>FIBC</t>
    </r>
    <r>
      <rPr>
        <sz val="18"/>
        <color theme="1" tint="0.249977111117893"/>
        <rFont val="Microsoft YaHei"/>
        <family val="2"/>
      </rPr>
      <t>项目运营分析总表</t>
    </r>
  </si>
  <si>
    <t>合计</t>
  </si>
  <si>
    <t>截至年月</t>
  </si>
  <si>
    <r>
      <rPr>
        <b/>
        <sz val="16"/>
        <color rgb="FFFFC000"/>
        <rFont val="等线"/>
        <family val="2"/>
        <scheme val="minor"/>
      </rPr>
      <t xml:space="preserve">02. </t>
    </r>
    <r>
      <rPr>
        <b/>
        <sz val="11"/>
        <color theme="1" tint="0.249977111117893"/>
        <rFont val="等线"/>
        <family val="2"/>
        <scheme val="minor"/>
      </rPr>
      <t>项目占箱时间</t>
    </r>
    <r>
      <rPr>
        <sz val="11"/>
        <color theme="1" tint="0.249977111117893"/>
        <rFont val="等线"/>
        <family val="2"/>
        <scheme val="minor"/>
      </rPr>
      <t>（自统计时间起点开始）</t>
    </r>
  </si>
  <si>
    <t>20.04</t>
  </si>
  <si>
    <t>20.05</t>
  </si>
  <si>
    <t>20.06</t>
  </si>
  <si>
    <t>20.07</t>
  </si>
  <si>
    <t>20.08</t>
  </si>
  <si>
    <t>20.09</t>
  </si>
  <si>
    <t>20.10</t>
  </si>
  <si>
    <t>20.11</t>
  </si>
  <si>
    <t>20.12</t>
  </si>
  <si>
    <t>21.01</t>
  </si>
  <si>
    <t>21.02</t>
  </si>
  <si>
    <t>21.03</t>
  </si>
  <si>
    <t>21.04</t>
  </si>
  <si>
    <t>平均占箱时间</t>
  </si>
  <si>
    <t>ShipTo隶属</t>
  </si>
  <si>
    <t>C101096-埃克森美孚(中国)投资有限公司</t>
  </si>
  <si>
    <t>ShipTo ID</t>
  </si>
  <si>
    <t>#</t>
  </si>
  <si>
    <t>ShipTo 名称</t>
  </si>
  <si>
    <t>C100967-埃克森美孚(太仓)石油有限公司</t>
  </si>
  <si>
    <t>累计交货数量</t>
  </si>
  <si>
    <t>228025/228030</t>
  </si>
  <si>
    <t>227969/227970/227977/227910/227976</t>
  </si>
  <si>
    <t>221455/228047</t>
  </si>
  <si>
    <t>首次发货日期</t>
  </si>
  <si>
    <t>宁波明亿石油化工有限公司(美孚)</t>
  </si>
  <si>
    <t>连云港亚新钢铁有限公司(江苏美福)</t>
  </si>
  <si>
    <t>浙江速博机械科技有限公司(杭州佐森)</t>
  </si>
  <si>
    <t>上海中联重科桩工机械有限公司</t>
  </si>
  <si>
    <t>金华市顺力石油化工有限公司</t>
  </si>
  <si>
    <t>上海拉凯润滑油有限公司</t>
  </si>
  <si>
    <t>江阴上一特钢铁实业有限公司(江阴润中)</t>
  </si>
  <si>
    <t>无锡市申江润滑油有限公司</t>
  </si>
  <si>
    <t>杭州樱太传动机械有限公司(杭州佐森)</t>
  </si>
  <si>
    <t>福建新莲花贸易有限公司</t>
  </si>
  <si>
    <t>浙江元立金属制品集团有限公司(金华顺力)</t>
  </si>
  <si>
    <t>河钢乐亭钢铁有限公司(唐山金利海)</t>
  </si>
  <si>
    <t>建龙北满特殊钢有限责任公司(唐山金利海)</t>
  </si>
  <si>
    <t>南昌友志润贸易有限公司(江铃汽车)</t>
  </si>
  <si>
    <t>常州液压成套设备厂有限公司</t>
  </si>
  <si>
    <t>辛集市澳森钢铁有限公司(石家庄联英商贸)</t>
  </si>
  <si>
    <t>湖南华菱湘潭钢铁有限公司(湖南湘美贸易)</t>
  </si>
  <si>
    <t>江阴兴澄特种钢铁有限公司(江阴新昌物资)</t>
  </si>
  <si>
    <t>迁安市九江润滑油脂有限公司(天津赛士通)</t>
  </si>
  <si>
    <t>张家港保税区澳博国际贸易有限公司</t>
  </si>
  <si>
    <t>江苏文润贸易有限公司(镇江沃得重工)</t>
  </si>
  <si>
    <t>包头市蒙泰物贸有限责任公司(包钢集团)</t>
  </si>
  <si>
    <t>浙江独山能源有限公司(杭州佐森)</t>
  </si>
  <si>
    <t>林德(中国)叉车有限公司(厦门鸿铎)</t>
  </si>
  <si>
    <t>桂林平钢钢铁有限公司(广西埃孚特)</t>
  </si>
  <si>
    <t>中国重汽集团柳州运力科迪亚克机械有限责任公司(广西埃孚特)</t>
  </si>
  <si>
    <t>东莞深能源樟洋电力有限公司(上海拉凯)</t>
  </si>
  <si>
    <t>三一重能有限公司(北京海联)</t>
  </si>
  <si>
    <t>江苏隆达超合金航材有限公司</t>
  </si>
  <si>
    <t>浙江鼎力机械股份有限公司</t>
  </si>
  <si>
    <t>浙江长龙山抽水蓄能有限公司(宜昌宝喜)</t>
  </si>
  <si>
    <t>江苏华峰超纤材料有限公司(杭州佐森)</t>
  </si>
  <si>
    <t>光大环保能源(五华)有限公司(杭州佐森)</t>
  </si>
  <si>
    <t>江阴华西钢铁有限公司(成都欧力特化工)</t>
  </si>
  <si>
    <t>内蒙古久泰新材料有限公司(上海新凯润)</t>
  </si>
  <si>
    <t>中国神华能源股份有限公司哈尔乌素露天煤矿(内蒙海隆)</t>
  </si>
  <si>
    <t>吴江市东方润滑油有限责任公司</t>
  </si>
  <si>
    <t>宜昌星兴蓝天科技有限公司(宜昌宝喜)</t>
  </si>
  <si>
    <t>昆山市弘业润滑油有限公司</t>
  </si>
  <si>
    <t>宁波中金石化有限公司(宁波明亿)</t>
  </si>
  <si>
    <t>招商局重工(江苏)有限公司</t>
  </si>
  <si>
    <t>陕煤集团榆林化学有限责任公司</t>
  </si>
  <si>
    <t>重庆钢铁股份有限公司</t>
  </si>
  <si>
    <t>汕头市澄海洁源垃圾发电厂有限公司(杭州佐森)</t>
  </si>
  <si>
    <t>光大环保能源(江山)有限公司(杭州佐森)</t>
  </si>
  <si>
    <t>维斯塔斯风力技术(中国)有限公司(天津汇高世纪)</t>
  </si>
  <si>
    <t>无锡晋拓汽车零部件有限公司(无锡申江)</t>
  </si>
  <si>
    <t>华电国际电力股份有限公司天津开发区分公司(天津汇高世纪)</t>
  </si>
  <si>
    <t>梧州市永达钢铁有限公司(广西桂孚)</t>
  </si>
  <si>
    <t>杭州大东南高科新材料有限公司(杭州佐森)</t>
  </si>
  <si>
    <t>浙江石油化工有限公司(杭州佐森)</t>
  </si>
  <si>
    <t>河北东海特钢集团有限公司(唐山金利海)</t>
  </si>
  <si>
    <t>青岛特殊钢铁有限公司(青岛杜森商贸)</t>
  </si>
  <si>
    <t>石家庄康普斯压缩机有限公司(石家庄联英商贸)</t>
  </si>
  <si>
    <t>连平县华丰钢铁有限公司(惠州双河)</t>
  </si>
  <si>
    <t>忻州华茂钢铁股份有限公司(山西润之达)</t>
  </si>
  <si>
    <t>寿光市鲁丽木业股份有限公司(青岛杜森)</t>
  </si>
  <si>
    <t>江苏钢联不锈钢制造有限公司(盐城利鑫行)</t>
  </si>
  <si>
    <t>陕西中联西部土方机械有限公司</t>
  </si>
  <si>
    <t>中联重科股份有限公司工程起重机分公司</t>
  </si>
  <si>
    <t>包头市宝鑫特钢有限责任公司(包头蒙泰)</t>
  </si>
  <si>
    <t>广德县新远达金属制品有限公司(安徽天佰)</t>
  </si>
  <si>
    <t>库存数量</t>
  </si>
  <si>
    <t>统计时间终点</t>
  </si>
  <si>
    <t>最近盘点日期</t>
  </si>
  <si>
    <t>最近盘点差异</t>
  </si>
  <si>
    <t>盘点实际数量</t>
  </si>
  <si>
    <t>盘点理论数量</t>
  </si>
  <si>
    <t>最近回收距今天数</t>
  </si>
  <si>
    <t>超365天未归还数量</t>
  </si>
  <si>
    <t>涉嫌丢失损失</t>
  </si>
  <si>
    <r>
      <rPr>
        <b/>
        <sz val="16"/>
        <color rgb="FFFFC000"/>
        <rFont val="等线"/>
        <family val="2"/>
        <scheme val="minor"/>
      </rPr>
      <t xml:space="preserve">04. </t>
    </r>
    <r>
      <rPr>
        <b/>
        <sz val="11"/>
        <color theme="1" tint="0.249977111117893"/>
        <rFont val="等线"/>
        <family val="2"/>
        <scheme val="minor"/>
      </rPr>
      <t>资产分布</t>
    </r>
  </si>
  <si>
    <r>
      <rPr>
        <b/>
        <sz val="16"/>
        <color rgb="FFFFC000"/>
        <rFont val="等线"/>
        <family val="2"/>
        <scheme val="minor"/>
      </rPr>
      <t xml:space="preserve">03. </t>
    </r>
    <r>
      <rPr>
        <b/>
        <sz val="11"/>
        <color theme="1" tint="0.249977111117893"/>
        <rFont val="等线"/>
        <family val="2"/>
        <scheme val="minor"/>
      </rPr>
      <t>涉嫌丢失数量与损失</t>
    </r>
    <r>
      <rPr>
        <sz val="11"/>
        <color theme="1" tint="0.249977111117893"/>
        <rFont val="等线"/>
        <family val="2"/>
        <scheme val="minor"/>
      </rPr>
      <t>（自项目首次交货时间开始计算）</t>
    </r>
  </si>
  <si>
    <t>交货年月</t>
  </si>
  <si>
    <t>可分配至ShipTo数量</t>
  </si>
  <si>
    <t>因为数字不等于0，说明这个月开始进行PDA重箱发货扫描了</t>
  </si>
  <si>
    <t>5月份交货超1年未回收的箱子里有21个在任意月份发给了下游</t>
    <phoneticPr fontId="9" type="noConversion"/>
  </si>
  <si>
    <t>5月份交货的箱子有21个超1年未回收</t>
    <phoneticPr fontId="9" type="noConversion"/>
  </si>
  <si>
    <t>这个是怎么算的？——基于回收，即从统计起点到该行月末回收入库的箱子的平均占箱时间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</si>
</sst>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b/>
      <sz val="16"/>
      <color rgb="FFFFC000"/>
      <name val="等线"/>
      <family val="2"/>
      <scheme val="minor"/>
    </font>
    <font>
      <b/>
      <sz val="11"/>
      <color theme="1" tint="0.249977111117893"/>
      <name val="等线"/>
      <family val="2"/>
      <scheme val="minor"/>
    </font>
    <font>
      <sz val="11"/>
      <color theme="1" tint="0.249977111117893"/>
      <name val="等线"/>
      <family val="2"/>
      <scheme val="minor"/>
    </font>
    <font>
      <sz val="18"/>
      <color theme="1" tint="0.249977111117893"/>
      <name val="Microsoft YaHei"/>
      <family val="2"/>
    </font>
    <font>
      <sz val="18"/>
      <color theme="1" tint="0.249977111117893"/>
      <name val="等线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等线"/>
      <family val="2"/>
      <scheme val="minor"/>
    </font>
    <font>
      <sz val="9"/>
      <color theme="1" tint="0.249977111117893"/>
      <name val="等线"/>
      <family val="2"/>
      <scheme val="minor"/>
    </font>
    <font>
      <sz val="8"/>
      <color theme="1" tint="0.249977111117893"/>
      <name val="等线"/>
      <family val="2"/>
      <scheme val="minor"/>
    </font>
    <font>
      <sz val="11"/>
      <color rgb="FF00B050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YaHei" panose="020B0503020204020204" pitchFamily="34" charset="-122"/>
                <a:ea typeface="Microsoft YaHei" panose="020B0503020204020204" pitchFamily="34" charset="-122"/>
                <a:cs typeface="+mn-cs"/>
              </a:defRPr>
            </a:pPr>
            <a:r>
              <a:rPr lang="zh-CN" altLang="en-US">
                <a:latin typeface="Microsoft YaHei" panose="020B0503020204020204" pitchFamily="34" charset="-122"/>
                <a:ea typeface="Microsoft YaHei" panose="020B0503020204020204" pitchFamily="34" charset="-122"/>
              </a:rPr>
              <a:t>项目平均占箱时间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icrosoft YaHei" panose="020B0503020204020204" pitchFamily="34" charset="-122"/>
              <a:ea typeface="Microsoft YaHei" panose="020B0503020204020204" pitchFamily="34" charset="-122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Sheet1!$C$20</c:f>
              <c:strCache>
                <c:ptCount val="1"/>
                <c:pt idx="0">
                  <c:v>平均占箱时间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Sheet1!$B$21:$B$33</c:f>
              <c:strCache>
                <c:ptCount val="13"/>
                <c:pt idx="0">
                  <c:v>20.04</c:v>
                </c:pt>
                <c:pt idx="1">
                  <c:v>20.05</c:v>
                </c:pt>
                <c:pt idx="2">
                  <c:v>20.06</c:v>
                </c:pt>
                <c:pt idx="3">
                  <c:v>20.07</c:v>
                </c:pt>
                <c:pt idx="4">
                  <c:v>20.08</c:v>
                </c:pt>
                <c:pt idx="5">
                  <c:v>20.09</c:v>
                </c:pt>
                <c:pt idx="6">
                  <c:v>20.10</c:v>
                </c:pt>
                <c:pt idx="7">
                  <c:v>20.11</c:v>
                </c:pt>
                <c:pt idx="8">
                  <c:v>20.12</c:v>
                </c:pt>
                <c:pt idx="9">
                  <c:v>21.01</c:v>
                </c:pt>
                <c:pt idx="10">
                  <c:v>21.02</c:v>
                </c:pt>
                <c:pt idx="11">
                  <c:v>21.03</c:v>
                </c:pt>
                <c:pt idx="12">
                  <c:v>21.04</c:v>
                </c:pt>
              </c:strCache>
            </c:strRef>
          </c:cat>
          <c:val>
            <c:numRef>
              <c:f>Sheet1!$C$21:$C$33</c:f>
              <c:numCache>
                <c:formatCode>0.00</c:formatCode>
                <c:ptCount val="13"/>
                <c:pt idx="0">
                  <c:v>15</c:v>
                </c:pt>
                <c:pt idx="1">
                  <c:v>25</c:v>
                </c:pt>
                <c:pt idx="2">
                  <c:v>30</c:v>
                </c:pt>
                <c:pt idx="3">
                  <c:v>45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55</c:v>
                </c:pt>
                <c:pt idx="8">
                  <c:v>51</c:v>
                </c:pt>
                <c:pt idx="9">
                  <c:v>50</c:v>
                </c:pt>
                <c:pt idx="10">
                  <c:v>53</c:v>
                </c:pt>
                <c:pt idx="11">
                  <c:v>52</c:v>
                </c:pt>
                <c:pt idx="12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ED-4320-A4FC-C8C65CA96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273151"/>
        <c:axId val="1374272735"/>
      </c:lineChart>
      <c:catAx>
        <c:axId val="1374273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74272735"/>
        <c:crosses val="autoZero"/>
        <c:auto val="1"/>
        <c:lblAlgn val="ctr"/>
        <c:lblOffset val="100"/>
        <c:noMultiLvlLbl val="0"/>
      </c:catAx>
      <c:valAx>
        <c:axId val="1374272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74273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282223</xdr:colOff>
      <xdr:row>19</xdr:row>
      <xdr:rowOff>7761</xdr:rowOff>
    </xdr:from>
    <xdr:to>
      <xdr:col>16</xdr:col>
      <xdr:colOff>21167</xdr:colOff>
      <xdr:row>33</xdr:row>
      <xdr:rowOff>21167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59FEF2-BAB8-48EB-BB26-BDBAF64ABB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06"/>
  <sheetViews>
    <sheetView showGridLines="0" tabSelected="1" zoomScale="90" zoomScaleNormal="90" workbookViewId="0">
      <selection activeCell="C35" sqref="C35"/>
    </sheetView>
  </sheetViews>
  <sheetFormatPr defaultColWidth="8.75" defaultRowHeight="14.25"/>
  <cols>
    <col min="1" max="1" width="1.875" style="1" customWidth="1"/>
    <col min="2" max="18" width="13.625" style="1" customWidth="1"/>
    <col min="19" max="24" width="12.625" style="1" customWidth="1"/>
    <col min="25" max="16384" width="8.75" style="1"/>
  </cols>
  <sheetData>
    <row r="2" spans="2:16" ht="24.75">
      <c r="B2" s="2" t="s">
        <v>10</v>
      </c>
    </row>
    <row r="5" spans="2:16">
      <c r="B5" s="6" t="s">
        <v>0</v>
      </c>
      <c r="C5" s="4" t="s">
        <v>33</v>
      </c>
      <c r="D5" s="4"/>
    </row>
    <row r="6" spans="2:16">
      <c r="B6" s="6" t="s">
        <v>1</v>
      </c>
      <c r="C6" s="3">
        <v>43891</v>
      </c>
      <c r="D6" s="3"/>
    </row>
    <row r="7" spans="2:16">
      <c r="B7" s="6" t="s">
        <v>102</v>
      </c>
      <c r="C7" s="3">
        <v>44317</v>
      </c>
      <c r="D7" s="3"/>
    </row>
    <row r="9" spans="2:16" ht="20.25">
      <c r="B9" s="4" t="s">
        <v>2</v>
      </c>
    </row>
    <row r="10" spans="2:16">
      <c r="B10" s="6" t="s">
        <v>4</v>
      </c>
      <c r="C10" s="1" t="s">
        <v>3</v>
      </c>
    </row>
    <row r="11" spans="2:16">
      <c r="B11" s="17" t="s">
        <v>5</v>
      </c>
      <c r="C11" s="8" t="s">
        <v>6</v>
      </c>
      <c r="D11" s="8" t="s">
        <v>11</v>
      </c>
      <c r="E11" s="8">
        <v>1</v>
      </c>
      <c r="F11" s="8">
        <v>2</v>
      </c>
      <c r="G11" s="8">
        <v>3</v>
      </c>
      <c r="H11" s="8">
        <v>4</v>
      </c>
      <c r="I11" s="8">
        <v>5</v>
      </c>
      <c r="J11" s="8">
        <v>6</v>
      </c>
      <c r="K11" s="8">
        <v>7</v>
      </c>
      <c r="L11" s="8">
        <v>8</v>
      </c>
      <c r="M11" s="8">
        <v>9</v>
      </c>
      <c r="N11" s="8">
        <v>10</v>
      </c>
      <c r="O11" s="8">
        <v>11</v>
      </c>
      <c r="P11" s="8">
        <v>12</v>
      </c>
    </row>
    <row r="12" spans="2:16">
      <c r="B12" s="33">
        <v>2021</v>
      </c>
      <c r="C12" s="6" t="s">
        <v>7</v>
      </c>
      <c r="D12" s="11">
        <f>SUM(E12:P12)</f>
        <v>1200</v>
      </c>
      <c r="E12" s="6">
        <v>100</v>
      </c>
      <c r="F12" s="6">
        <v>100</v>
      </c>
      <c r="G12" s="6">
        <v>100</v>
      </c>
      <c r="H12" s="6">
        <v>100</v>
      </c>
      <c r="I12" s="6">
        <v>100</v>
      </c>
      <c r="J12" s="6">
        <v>100</v>
      </c>
      <c r="K12" s="6">
        <v>100</v>
      </c>
      <c r="L12" s="6">
        <v>100</v>
      </c>
      <c r="M12" s="6">
        <v>100</v>
      </c>
      <c r="N12" s="6">
        <v>100</v>
      </c>
      <c r="O12" s="6">
        <v>100</v>
      </c>
      <c r="P12" s="6">
        <v>100</v>
      </c>
    </row>
    <row r="13" spans="2:16">
      <c r="B13" s="33"/>
      <c r="C13" s="6" t="s">
        <v>8</v>
      </c>
      <c r="D13" s="11">
        <f>SUM(E13:P13)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/>
    </row>
    <row r="14" spans="2:16">
      <c r="B14" s="33"/>
      <c r="C14" s="6" t="s">
        <v>9</v>
      </c>
      <c r="D14" s="12">
        <f>D13/D12</f>
        <v>0</v>
      </c>
      <c r="E14" s="10">
        <f>E13/E12</f>
        <v>0</v>
      </c>
      <c r="F14" s="10">
        <f t="shared" ref="F14:P14" si="0">F13/F12</f>
        <v>0</v>
      </c>
      <c r="G14" s="10">
        <f t="shared" si="0"/>
        <v>0</v>
      </c>
      <c r="H14" s="10">
        <f t="shared" si="0"/>
        <v>0</v>
      </c>
      <c r="I14" s="10">
        <f t="shared" si="0"/>
        <v>0</v>
      </c>
      <c r="J14" s="10">
        <f t="shared" si="0"/>
        <v>0</v>
      </c>
      <c r="K14" s="10">
        <f t="shared" si="0"/>
        <v>0</v>
      </c>
      <c r="L14" s="10">
        <f t="shared" si="0"/>
        <v>0</v>
      </c>
      <c r="M14" s="10">
        <f t="shared" si="0"/>
        <v>0</v>
      </c>
      <c r="N14" s="10">
        <f t="shared" si="0"/>
        <v>0</v>
      </c>
      <c r="O14" s="10">
        <f t="shared" si="0"/>
        <v>0</v>
      </c>
      <c r="P14" s="10">
        <f t="shared" si="0"/>
        <v>0</v>
      </c>
    </row>
    <row r="15" spans="2:16">
      <c r="B15" s="33">
        <v>2020</v>
      </c>
      <c r="C15" s="6" t="s">
        <v>7</v>
      </c>
      <c r="D15" s="11">
        <f>SUM(E15:P15)</f>
        <v>1080</v>
      </c>
      <c r="E15" s="6">
        <v>90</v>
      </c>
      <c r="F15" s="6">
        <v>90</v>
      </c>
      <c r="G15" s="6">
        <v>90</v>
      </c>
      <c r="H15" s="6">
        <v>90</v>
      </c>
      <c r="I15" s="6">
        <v>90</v>
      </c>
      <c r="J15" s="6">
        <v>90</v>
      </c>
      <c r="K15" s="6">
        <v>90</v>
      </c>
      <c r="L15" s="6">
        <v>90</v>
      </c>
      <c r="M15" s="6">
        <v>90</v>
      </c>
      <c r="N15" s="6">
        <v>90</v>
      </c>
      <c r="O15" s="6">
        <v>90</v>
      </c>
      <c r="P15" s="6">
        <v>90</v>
      </c>
    </row>
    <row r="16" spans="2:16">
      <c r="B16" s="33"/>
      <c r="C16" s="6" t="s">
        <v>8</v>
      </c>
      <c r="D16" s="11">
        <f>SUM(E16:P16)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7"/>
    </row>
    <row r="17" spans="2:16">
      <c r="B17" s="33"/>
      <c r="C17" s="6" t="s">
        <v>9</v>
      </c>
      <c r="D17" s="12">
        <f>D16/D15</f>
        <v>0</v>
      </c>
      <c r="E17" s="10">
        <f>E16/E15</f>
        <v>0</v>
      </c>
      <c r="F17" s="10">
        <f t="shared" ref="F17" si="1">F16/F15</f>
        <v>0</v>
      </c>
      <c r="G17" s="10">
        <f t="shared" ref="G17" si="2">G16/G15</f>
        <v>0</v>
      </c>
      <c r="H17" s="10">
        <f t="shared" ref="H17" si="3">H16/H15</f>
        <v>0</v>
      </c>
      <c r="I17" s="10">
        <f t="shared" ref="I17" si="4">I16/I15</f>
        <v>0</v>
      </c>
      <c r="J17" s="10">
        <f t="shared" ref="J17" si="5">J16/J15</f>
        <v>0</v>
      </c>
      <c r="K17" s="10">
        <f t="shared" ref="K17" si="6">K16/K15</f>
        <v>0</v>
      </c>
      <c r="L17" s="10">
        <f t="shared" ref="L17" si="7">L16/L15</f>
        <v>0</v>
      </c>
      <c r="M17" s="10">
        <f t="shared" ref="M17" si="8">M16/M15</f>
        <v>0</v>
      </c>
      <c r="N17" s="10">
        <f t="shared" ref="N17" si="9">N16/N15</f>
        <v>0</v>
      </c>
      <c r="O17" s="10">
        <f t="shared" ref="O17" si="10">O16/O15</f>
        <v>0</v>
      </c>
      <c r="P17" s="10">
        <f t="shared" ref="P17" si="11">P16/P15</f>
        <v>0</v>
      </c>
    </row>
    <row r="19" spans="2:16" ht="20.25">
      <c r="B19" s="4" t="s">
        <v>13</v>
      </c>
    </row>
    <row r="20" spans="2:16">
      <c r="B20" s="14" t="s">
        <v>12</v>
      </c>
      <c r="C20" s="14" t="s">
        <v>27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>
      <c r="B21" s="15" t="s">
        <v>14</v>
      </c>
      <c r="C21" s="16">
        <v>15</v>
      </c>
    </row>
    <row r="22" spans="2:16">
      <c r="B22" s="15" t="s">
        <v>15</v>
      </c>
      <c r="C22" s="16">
        <v>25</v>
      </c>
    </row>
    <row r="23" spans="2:16">
      <c r="B23" s="15" t="s">
        <v>16</v>
      </c>
      <c r="C23" s="16">
        <v>30</v>
      </c>
    </row>
    <row r="24" spans="2:16">
      <c r="B24" s="15" t="s">
        <v>17</v>
      </c>
      <c r="C24" s="16">
        <v>45</v>
      </c>
    </row>
    <row r="25" spans="2:16">
      <c r="B25" s="15" t="s">
        <v>18</v>
      </c>
      <c r="C25" s="16">
        <v>50</v>
      </c>
    </row>
    <row r="26" spans="2:16">
      <c r="B26" s="15" t="s">
        <v>19</v>
      </c>
      <c r="C26" s="16">
        <v>51</v>
      </c>
    </row>
    <row r="27" spans="2:16">
      <c r="B27" s="15" t="s">
        <v>20</v>
      </c>
      <c r="C27" s="16">
        <v>52</v>
      </c>
    </row>
    <row r="28" spans="2:16">
      <c r="B28" s="15" t="s">
        <v>21</v>
      </c>
      <c r="C28" s="16">
        <v>55</v>
      </c>
    </row>
    <row r="29" spans="2:16">
      <c r="B29" s="15" t="s">
        <v>22</v>
      </c>
      <c r="C29" s="16">
        <v>51</v>
      </c>
    </row>
    <row r="30" spans="2:16">
      <c r="B30" s="15" t="s">
        <v>23</v>
      </c>
      <c r="C30" s="16">
        <v>50</v>
      </c>
    </row>
    <row r="31" spans="2:16">
      <c r="B31" s="15" t="s">
        <v>24</v>
      </c>
      <c r="C31" s="16">
        <v>53</v>
      </c>
    </row>
    <row r="32" spans="2:16">
      <c r="B32" s="15" t="s">
        <v>25</v>
      </c>
      <c r="C32" s="16">
        <v>52</v>
      </c>
    </row>
    <row r="33" spans="2:16">
      <c r="B33" s="15" t="s">
        <v>26</v>
      </c>
      <c r="C33" s="16">
        <v>51</v>
      </c>
    </row>
    <row r="34" spans="2:16">
      <c r="C34" s="32" t="s">
        <v>117</v>
      </c>
    </row>
    <row r="35" spans="2:16" ht="20.25">
      <c r="B35" s="4" t="s">
        <v>111</v>
      </c>
    </row>
    <row r="36" spans="2:16">
      <c r="B36" s="14" t="s">
        <v>112</v>
      </c>
      <c r="C36" s="30" t="s">
        <v>108</v>
      </c>
      <c r="D36" s="8" t="s">
        <v>109</v>
      </c>
      <c r="E36" s="30" t="s">
        <v>113</v>
      </c>
    </row>
    <row r="37" spans="2:16">
      <c r="B37" s="15" t="s">
        <v>14</v>
      </c>
      <c r="C37" s="28">
        <v>175</v>
      </c>
      <c r="D37" s="31">
        <f t="shared" ref="D37:D38" si="12">IF(C37=0,"",C37*2000)</f>
        <v>350000</v>
      </c>
      <c r="E37" s="28">
        <v>0</v>
      </c>
    </row>
    <row r="38" spans="2:16">
      <c r="B38" s="15" t="s">
        <v>15</v>
      </c>
      <c r="C38" s="28">
        <v>21</v>
      </c>
      <c r="D38" s="31">
        <f t="shared" si="12"/>
        <v>42000</v>
      </c>
      <c r="E38" s="28">
        <v>21</v>
      </c>
      <c r="F38" s="1" t="s">
        <v>114</v>
      </c>
    </row>
    <row r="39" spans="2:16">
      <c r="C39" s="32" t="s">
        <v>116</v>
      </c>
    </row>
    <row r="40" spans="2:16">
      <c r="E40" s="32" t="s">
        <v>115</v>
      </c>
    </row>
    <row r="41" spans="2:16" ht="20.25">
      <c r="B41" s="4" t="s">
        <v>110</v>
      </c>
    </row>
    <row r="42" spans="2:16">
      <c r="B42" s="21" t="s">
        <v>28</v>
      </c>
      <c r="C42" s="1" t="s">
        <v>29</v>
      </c>
    </row>
    <row r="43" spans="2:16">
      <c r="B43" s="13" t="s">
        <v>30</v>
      </c>
      <c r="C43" s="18" t="s">
        <v>32</v>
      </c>
      <c r="D43" s="19"/>
      <c r="E43" s="20"/>
      <c r="F43" s="8" t="s">
        <v>34</v>
      </c>
      <c r="G43" s="8" t="s">
        <v>38</v>
      </c>
      <c r="H43" s="8" t="s">
        <v>101</v>
      </c>
      <c r="I43" s="8" t="s">
        <v>27</v>
      </c>
      <c r="J43" s="29" t="s">
        <v>107</v>
      </c>
      <c r="K43" s="8" t="s">
        <v>103</v>
      </c>
      <c r="L43" s="8" t="s">
        <v>106</v>
      </c>
      <c r="M43" s="8" t="s">
        <v>105</v>
      </c>
      <c r="N43" s="8" t="s">
        <v>104</v>
      </c>
      <c r="O43" s="30" t="s">
        <v>108</v>
      </c>
      <c r="P43" s="8" t="s">
        <v>109</v>
      </c>
    </row>
    <row r="44" spans="2:16">
      <c r="B44" s="22" t="s">
        <v>31</v>
      </c>
      <c r="C44" s="25" t="s">
        <v>33</v>
      </c>
      <c r="D44" s="26"/>
      <c r="E44" s="27"/>
      <c r="F44" s="23">
        <v>2500</v>
      </c>
      <c r="G44" s="24">
        <v>42737</v>
      </c>
      <c r="H44" s="6">
        <v>1</v>
      </c>
      <c r="I44" s="6" t="s">
        <v>31</v>
      </c>
      <c r="J44" s="6" t="s">
        <v>31</v>
      </c>
      <c r="K44" s="6"/>
      <c r="L44" s="6"/>
      <c r="M44" s="6"/>
      <c r="N44" s="6"/>
      <c r="O44" s="9" t="s">
        <v>31</v>
      </c>
      <c r="P44" s="16" t="s">
        <v>31</v>
      </c>
    </row>
    <row r="45" spans="2:16">
      <c r="B45" s="22">
        <v>222288</v>
      </c>
      <c r="C45" s="25" t="s">
        <v>39</v>
      </c>
      <c r="D45" s="26"/>
      <c r="E45" s="27"/>
      <c r="F45" s="6">
        <v>100</v>
      </c>
      <c r="G45" s="24">
        <v>43686</v>
      </c>
      <c r="H45" s="6">
        <v>2</v>
      </c>
      <c r="I45" s="6">
        <v>56</v>
      </c>
      <c r="J45" s="6">
        <v>18</v>
      </c>
      <c r="K45" s="6"/>
      <c r="L45" s="6"/>
      <c r="M45" s="6"/>
      <c r="N45" s="6"/>
      <c r="O45" s="9"/>
      <c r="P45" s="16" t="str">
        <f t="shared" ref="P45:P106" si="13">IF(O45=0,"",O45*2000)</f>
        <v/>
      </c>
    </row>
    <row r="46" spans="2:16">
      <c r="B46" s="22">
        <v>222832</v>
      </c>
      <c r="C46" s="25" t="s">
        <v>40</v>
      </c>
      <c r="D46" s="26"/>
      <c r="E46" s="27"/>
      <c r="F46" s="6">
        <v>101</v>
      </c>
      <c r="G46" s="24">
        <v>43686</v>
      </c>
      <c r="H46" s="6">
        <v>3</v>
      </c>
      <c r="I46" s="6">
        <v>57</v>
      </c>
      <c r="J46" s="6">
        <v>18</v>
      </c>
      <c r="K46" s="6"/>
      <c r="L46" s="6"/>
      <c r="M46" s="6"/>
      <c r="N46" s="6"/>
      <c r="O46" s="9">
        <v>5</v>
      </c>
      <c r="P46" s="16">
        <f t="shared" si="13"/>
        <v>10000</v>
      </c>
    </row>
    <row r="47" spans="2:16">
      <c r="B47" s="22">
        <v>222939</v>
      </c>
      <c r="C47" s="25" t="s">
        <v>41</v>
      </c>
      <c r="D47" s="26"/>
      <c r="E47" s="27"/>
      <c r="F47" s="6">
        <v>102</v>
      </c>
      <c r="G47" s="24">
        <v>43686</v>
      </c>
      <c r="H47" s="6">
        <v>4</v>
      </c>
      <c r="I47" s="6">
        <v>58</v>
      </c>
      <c r="J47" s="6">
        <v>18</v>
      </c>
      <c r="K47" s="6"/>
      <c r="L47" s="6"/>
      <c r="M47" s="6"/>
      <c r="N47" s="6"/>
      <c r="O47" s="9"/>
      <c r="P47" s="16" t="str">
        <f t="shared" si="13"/>
        <v/>
      </c>
    </row>
    <row r="48" spans="2:16">
      <c r="B48" s="22">
        <v>216294</v>
      </c>
      <c r="C48" s="25" t="s">
        <v>42</v>
      </c>
      <c r="D48" s="26"/>
      <c r="E48" s="27"/>
      <c r="F48" s="6">
        <v>103</v>
      </c>
      <c r="G48" s="24">
        <v>43466</v>
      </c>
      <c r="H48" s="6">
        <v>5</v>
      </c>
      <c r="I48" s="6">
        <v>59</v>
      </c>
      <c r="J48" s="6">
        <v>18</v>
      </c>
      <c r="K48" s="6"/>
      <c r="L48" s="6"/>
      <c r="M48" s="6"/>
      <c r="N48" s="6"/>
      <c r="O48" s="9"/>
      <c r="P48" s="16" t="str">
        <f t="shared" si="13"/>
        <v/>
      </c>
    </row>
    <row r="49" spans="2:16">
      <c r="B49" s="22">
        <v>221788</v>
      </c>
      <c r="C49" s="25" t="s">
        <v>43</v>
      </c>
      <c r="D49" s="26"/>
      <c r="E49" s="27"/>
      <c r="F49" s="6">
        <v>104</v>
      </c>
      <c r="G49" s="24">
        <v>43686</v>
      </c>
      <c r="H49" s="6">
        <v>6</v>
      </c>
      <c r="I49" s="6">
        <v>60</v>
      </c>
      <c r="J49" s="6">
        <v>18</v>
      </c>
      <c r="K49" s="6"/>
      <c r="L49" s="6"/>
      <c r="M49" s="6"/>
      <c r="N49" s="6"/>
      <c r="O49" s="9"/>
      <c r="P49" s="16" t="str">
        <f t="shared" si="13"/>
        <v/>
      </c>
    </row>
    <row r="50" spans="2:16">
      <c r="B50" s="22">
        <v>222422</v>
      </c>
      <c r="C50" s="25" t="s">
        <v>44</v>
      </c>
      <c r="D50" s="26"/>
      <c r="E50" s="27"/>
      <c r="F50" s="6">
        <v>105</v>
      </c>
      <c r="G50" s="24">
        <v>43699</v>
      </c>
      <c r="H50" s="6">
        <v>7</v>
      </c>
      <c r="I50" s="6">
        <v>61</v>
      </c>
      <c r="J50" s="6">
        <v>18</v>
      </c>
      <c r="K50" s="24">
        <v>43699</v>
      </c>
      <c r="L50" s="6">
        <v>78</v>
      </c>
      <c r="M50" s="6">
        <v>90</v>
      </c>
      <c r="N50" s="6">
        <f>M50-L50</f>
        <v>12</v>
      </c>
      <c r="O50" s="9"/>
      <c r="P50" s="16" t="str">
        <f t="shared" si="13"/>
        <v/>
      </c>
    </row>
    <row r="51" spans="2:16">
      <c r="B51" s="22">
        <v>223172</v>
      </c>
      <c r="C51" s="25" t="s">
        <v>45</v>
      </c>
      <c r="D51" s="26"/>
      <c r="E51" s="27"/>
      <c r="F51" s="6">
        <v>106</v>
      </c>
      <c r="G51" s="24">
        <v>43710</v>
      </c>
      <c r="H51" s="6">
        <v>8</v>
      </c>
      <c r="I51" s="6">
        <v>62</v>
      </c>
      <c r="J51" s="6">
        <v>18</v>
      </c>
      <c r="K51" s="6"/>
      <c r="L51" s="6"/>
      <c r="M51" s="6"/>
      <c r="N51" s="6"/>
      <c r="O51" s="9"/>
      <c r="P51" s="16" t="str">
        <f t="shared" si="13"/>
        <v/>
      </c>
    </row>
    <row r="52" spans="2:16">
      <c r="B52" s="22">
        <v>196222</v>
      </c>
      <c r="C52" s="25" t="s">
        <v>46</v>
      </c>
      <c r="D52" s="26"/>
      <c r="E52" s="27"/>
      <c r="F52" s="6">
        <v>107</v>
      </c>
      <c r="G52" s="24">
        <v>43756</v>
      </c>
      <c r="H52" s="6">
        <v>9</v>
      </c>
      <c r="I52" s="6">
        <v>63</v>
      </c>
      <c r="J52" s="6">
        <v>18</v>
      </c>
      <c r="K52" s="6"/>
      <c r="L52" s="6"/>
      <c r="M52" s="6"/>
      <c r="N52" s="6"/>
      <c r="O52" s="9"/>
      <c r="P52" s="16" t="str">
        <f t="shared" si="13"/>
        <v/>
      </c>
    </row>
    <row r="53" spans="2:16">
      <c r="B53" s="22">
        <v>225288</v>
      </c>
      <c r="C53" s="25" t="s">
        <v>47</v>
      </c>
      <c r="D53" s="26"/>
      <c r="E53" s="27"/>
      <c r="F53" s="6">
        <v>108</v>
      </c>
      <c r="G53" s="24">
        <v>43804</v>
      </c>
      <c r="H53" s="6">
        <v>10</v>
      </c>
      <c r="I53" s="6">
        <v>64</v>
      </c>
      <c r="J53" s="6">
        <v>18</v>
      </c>
      <c r="K53" s="6"/>
      <c r="L53" s="6"/>
      <c r="M53" s="6"/>
      <c r="N53" s="6"/>
      <c r="O53" s="9">
        <v>10</v>
      </c>
      <c r="P53" s="16">
        <f t="shared" si="13"/>
        <v>20000</v>
      </c>
    </row>
    <row r="54" spans="2:16">
      <c r="B54" s="22">
        <v>225096</v>
      </c>
      <c r="C54" s="25" t="s">
        <v>48</v>
      </c>
      <c r="D54" s="26"/>
      <c r="E54" s="27"/>
      <c r="F54" s="6">
        <v>109</v>
      </c>
      <c r="G54" s="24">
        <v>43819</v>
      </c>
      <c r="H54" s="6">
        <v>11</v>
      </c>
      <c r="I54" s="6">
        <v>65</v>
      </c>
      <c r="J54" s="6">
        <v>18</v>
      </c>
      <c r="K54" s="6"/>
      <c r="L54" s="6"/>
      <c r="M54" s="6"/>
      <c r="N54" s="6"/>
      <c r="O54" s="9"/>
      <c r="P54" s="16" t="str">
        <f t="shared" si="13"/>
        <v/>
      </c>
    </row>
    <row r="55" spans="2:16">
      <c r="B55" s="22">
        <v>225560</v>
      </c>
      <c r="C55" s="25" t="s">
        <v>49</v>
      </c>
      <c r="D55" s="26"/>
      <c r="E55" s="27"/>
      <c r="F55" s="6">
        <v>110</v>
      </c>
      <c r="G55" s="24">
        <v>43823</v>
      </c>
      <c r="H55" s="6"/>
      <c r="I55" s="6">
        <v>66</v>
      </c>
      <c r="J55" s="6" t="s">
        <v>31</v>
      </c>
      <c r="K55" s="6"/>
      <c r="L55" s="6"/>
      <c r="M55" s="6"/>
      <c r="N55" s="6"/>
      <c r="O55" s="9"/>
      <c r="P55" s="16" t="str">
        <f t="shared" si="13"/>
        <v/>
      </c>
    </row>
    <row r="56" spans="2:16">
      <c r="B56" s="22">
        <v>225830</v>
      </c>
      <c r="C56" s="25" t="s">
        <v>50</v>
      </c>
      <c r="D56" s="26"/>
      <c r="E56" s="27"/>
      <c r="F56" s="6">
        <v>111</v>
      </c>
      <c r="G56" s="24">
        <v>43845</v>
      </c>
      <c r="H56" s="6">
        <v>13</v>
      </c>
      <c r="I56" s="6">
        <v>67</v>
      </c>
      <c r="J56" s="6">
        <v>18</v>
      </c>
      <c r="K56" s="6"/>
      <c r="L56" s="6"/>
      <c r="M56" s="6"/>
      <c r="N56" s="6"/>
      <c r="O56" s="9"/>
      <c r="P56" s="16" t="str">
        <f t="shared" si="13"/>
        <v/>
      </c>
    </row>
    <row r="57" spans="2:16">
      <c r="B57" s="22">
        <v>222267</v>
      </c>
      <c r="C57" s="25" t="s">
        <v>51</v>
      </c>
      <c r="D57" s="26"/>
      <c r="E57" s="27"/>
      <c r="F57" s="6">
        <v>112</v>
      </c>
      <c r="G57" s="24">
        <v>43845</v>
      </c>
      <c r="H57" s="6">
        <v>14</v>
      </c>
      <c r="I57" s="6">
        <v>68</v>
      </c>
      <c r="J57" s="6">
        <v>18</v>
      </c>
      <c r="K57" s="6"/>
      <c r="L57" s="6"/>
      <c r="M57" s="6"/>
      <c r="N57" s="6"/>
      <c r="O57" s="9"/>
      <c r="P57" s="16" t="str">
        <f t="shared" si="13"/>
        <v/>
      </c>
    </row>
    <row r="58" spans="2:16">
      <c r="B58" s="22">
        <v>203883</v>
      </c>
      <c r="C58" s="25" t="s">
        <v>52</v>
      </c>
      <c r="D58" s="26"/>
      <c r="E58" s="27"/>
      <c r="F58" s="6">
        <v>113</v>
      </c>
      <c r="G58" s="24">
        <v>43867</v>
      </c>
      <c r="H58" s="6"/>
      <c r="I58" s="6">
        <v>69</v>
      </c>
      <c r="J58" s="6" t="s">
        <v>31</v>
      </c>
      <c r="K58" s="6"/>
      <c r="L58" s="6"/>
      <c r="M58" s="6"/>
      <c r="N58" s="6"/>
      <c r="O58" s="9"/>
      <c r="P58" s="16" t="str">
        <f t="shared" si="13"/>
        <v/>
      </c>
    </row>
    <row r="59" spans="2:16">
      <c r="B59" s="22">
        <v>213295</v>
      </c>
      <c r="C59" s="25" t="s">
        <v>53</v>
      </c>
      <c r="D59" s="26"/>
      <c r="E59" s="27"/>
      <c r="F59" s="6">
        <v>114</v>
      </c>
      <c r="G59" s="24">
        <v>43908</v>
      </c>
      <c r="H59" s="6">
        <v>16</v>
      </c>
      <c r="I59" s="6">
        <v>70</v>
      </c>
      <c r="J59" s="6">
        <v>18</v>
      </c>
      <c r="K59" s="6"/>
      <c r="L59" s="6"/>
      <c r="M59" s="6"/>
      <c r="N59" s="6"/>
      <c r="O59" s="9"/>
      <c r="P59" s="16" t="str">
        <f t="shared" si="13"/>
        <v/>
      </c>
    </row>
    <row r="60" spans="2:16">
      <c r="B60" s="22">
        <v>225146</v>
      </c>
      <c r="C60" s="25" t="s">
        <v>54</v>
      </c>
      <c r="D60" s="26"/>
      <c r="E60" s="27"/>
      <c r="F60" s="6">
        <v>115</v>
      </c>
      <c r="G60" s="24">
        <v>43916</v>
      </c>
      <c r="H60" s="6">
        <v>17</v>
      </c>
      <c r="I60" s="6">
        <v>71</v>
      </c>
      <c r="J60" s="6">
        <v>18</v>
      </c>
      <c r="K60" s="6"/>
      <c r="L60" s="6"/>
      <c r="M60" s="6"/>
      <c r="N60" s="6"/>
      <c r="O60" s="9"/>
      <c r="P60" s="16" t="str">
        <f t="shared" si="13"/>
        <v/>
      </c>
    </row>
    <row r="61" spans="2:16">
      <c r="B61" s="22">
        <v>188380</v>
      </c>
      <c r="C61" s="25" t="s">
        <v>55</v>
      </c>
      <c r="D61" s="26"/>
      <c r="E61" s="27"/>
      <c r="F61" s="6">
        <v>116</v>
      </c>
      <c r="G61" s="24">
        <v>43924</v>
      </c>
      <c r="H61" s="6">
        <v>18</v>
      </c>
      <c r="I61" s="6">
        <v>72</v>
      </c>
      <c r="J61" s="6">
        <v>18</v>
      </c>
      <c r="K61" s="6"/>
      <c r="L61" s="6"/>
      <c r="M61" s="6"/>
      <c r="N61" s="6"/>
      <c r="O61" s="9"/>
      <c r="P61" s="16" t="str">
        <f t="shared" si="13"/>
        <v/>
      </c>
    </row>
    <row r="62" spans="2:16">
      <c r="B62" s="22">
        <v>227966</v>
      </c>
      <c r="C62" s="25" t="s">
        <v>56</v>
      </c>
      <c r="D62" s="26"/>
      <c r="E62" s="27"/>
      <c r="F62" s="6">
        <v>117</v>
      </c>
      <c r="G62" s="24">
        <v>43935</v>
      </c>
      <c r="H62" s="6">
        <v>19</v>
      </c>
      <c r="I62" s="6">
        <v>73</v>
      </c>
      <c r="J62" s="6">
        <v>18</v>
      </c>
      <c r="K62" s="6"/>
      <c r="L62" s="6"/>
      <c r="M62" s="6"/>
      <c r="N62" s="6"/>
      <c r="O62" s="9"/>
      <c r="P62" s="16" t="str">
        <f t="shared" si="13"/>
        <v/>
      </c>
    </row>
    <row r="63" spans="2:16">
      <c r="B63" s="22" t="s">
        <v>35</v>
      </c>
      <c r="C63" s="25" t="s">
        <v>57</v>
      </c>
      <c r="D63" s="26"/>
      <c r="E63" s="27"/>
      <c r="F63" s="6">
        <v>118</v>
      </c>
      <c r="G63" s="24">
        <v>43941</v>
      </c>
      <c r="H63" s="6"/>
      <c r="I63" s="6">
        <v>74</v>
      </c>
      <c r="J63" s="6" t="s">
        <v>31</v>
      </c>
      <c r="K63" s="6"/>
      <c r="L63" s="6"/>
      <c r="M63" s="6"/>
      <c r="N63" s="6"/>
      <c r="O63" s="9"/>
      <c r="P63" s="16" t="str">
        <f t="shared" si="13"/>
        <v/>
      </c>
    </row>
    <row r="64" spans="2:16">
      <c r="B64" s="22" t="s">
        <v>36</v>
      </c>
      <c r="C64" s="25" t="s">
        <v>58</v>
      </c>
      <c r="D64" s="26"/>
      <c r="E64" s="27"/>
      <c r="F64" s="6">
        <v>119</v>
      </c>
      <c r="G64" s="24">
        <v>43942</v>
      </c>
      <c r="H64" s="6">
        <v>21</v>
      </c>
      <c r="I64" s="6">
        <v>75</v>
      </c>
      <c r="J64" s="6">
        <v>18</v>
      </c>
      <c r="K64" s="6"/>
      <c r="L64" s="6"/>
      <c r="M64" s="6"/>
      <c r="N64" s="6"/>
      <c r="O64" s="9"/>
      <c r="P64" s="16" t="str">
        <f t="shared" si="13"/>
        <v/>
      </c>
    </row>
    <row r="65" spans="2:16">
      <c r="B65" s="22">
        <v>228468</v>
      </c>
      <c r="C65" s="25" t="s">
        <v>59</v>
      </c>
      <c r="D65" s="26"/>
      <c r="E65" s="27"/>
      <c r="F65" s="6">
        <v>120</v>
      </c>
      <c r="G65" s="24">
        <v>43978</v>
      </c>
      <c r="H65" s="6">
        <v>22</v>
      </c>
      <c r="I65" s="6">
        <v>76</v>
      </c>
      <c r="J65" s="6">
        <v>18</v>
      </c>
      <c r="K65" s="24">
        <v>43699</v>
      </c>
      <c r="L65" s="6">
        <v>102</v>
      </c>
      <c r="M65" s="6">
        <v>90</v>
      </c>
      <c r="N65" s="6">
        <f>M65-L65</f>
        <v>-12</v>
      </c>
      <c r="O65" s="9"/>
      <c r="P65" s="16" t="str">
        <f t="shared" si="13"/>
        <v/>
      </c>
    </row>
    <row r="66" spans="2:16">
      <c r="B66" s="22">
        <v>188308</v>
      </c>
      <c r="C66" s="25" t="s">
        <v>60</v>
      </c>
      <c r="D66" s="26"/>
      <c r="E66" s="27"/>
      <c r="F66" s="6">
        <v>121</v>
      </c>
      <c r="G66" s="24">
        <v>43979</v>
      </c>
      <c r="H66" s="6">
        <v>23</v>
      </c>
      <c r="I66" s="6">
        <v>77</v>
      </c>
      <c r="J66" s="6">
        <v>18</v>
      </c>
      <c r="K66" s="6"/>
      <c r="L66" s="6"/>
      <c r="M66" s="6"/>
      <c r="N66" s="6"/>
      <c r="O66" s="9"/>
      <c r="P66" s="16" t="str">
        <f t="shared" si="13"/>
        <v/>
      </c>
    </row>
    <row r="67" spans="2:16">
      <c r="B67" s="22">
        <v>228794</v>
      </c>
      <c r="C67" s="25" t="s">
        <v>61</v>
      </c>
      <c r="D67" s="26"/>
      <c r="E67" s="27"/>
      <c r="F67" s="6">
        <v>122</v>
      </c>
      <c r="G67" s="24">
        <v>43983</v>
      </c>
      <c r="H67" s="6">
        <v>24</v>
      </c>
      <c r="I67" s="6">
        <v>78</v>
      </c>
      <c r="J67" s="6">
        <v>18</v>
      </c>
      <c r="K67" s="6"/>
      <c r="L67" s="6"/>
      <c r="M67" s="6"/>
      <c r="N67" s="6"/>
      <c r="O67" s="9"/>
      <c r="P67" s="16" t="str">
        <f t="shared" si="13"/>
        <v/>
      </c>
    </row>
    <row r="68" spans="2:16">
      <c r="B68" s="22">
        <v>206893</v>
      </c>
      <c r="C68" s="25" t="s">
        <v>62</v>
      </c>
      <c r="D68" s="26"/>
      <c r="E68" s="27"/>
      <c r="F68" s="6">
        <v>123</v>
      </c>
      <c r="G68" s="24">
        <v>44012</v>
      </c>
      <c r="H68" s="6">
        <v>25</v>
      </c>
      <c r="I68" s="6">
        <v>79</v>
      </c>
      <c r="J68" s="6">
        <v>18</v>
      </c>
      <c r="K68" s="6"/>
      <c r="L68" s="6"/>
      <c r="M68" s="6"/>
      <c r="N68" s="6"/>
      <c r="O68" s="9"/>
      <c r="P68" s="16" t="str">
        <f t="shared" si="13"/>
        <v/>
      </c>
    </row>
    <row r="69" spans="2:16">
      <c r="B69" s="22">
        <v>229421</v>
      </c>
      <c r="C69" s="25" t="s">
        <v>63</v>
      </c>
      <c r="D69" s="26"/>
      <c r="E69" s="27"/>
      <c r="F69" s="6">
        <v>124</v>
      </c>
      <c r="G69" s="24">
        <v>44015</v>
      </c>
      <c r="H69" s="6"/>
      <c r="I69" s="6">
        <v>80</v>
      </c>
      <c r="J69" s="6" t="s">
        <v>31</v>
      </c>
      <c r="K69" s="6"/>
      <c r="L69" s="6"/>
      <c r="M69" s="6"/>
      <c r="N69" s="6"/>
      <c r="O69" s="9"/>
      <c r="P69" s="16" t="str">
        <f t="shared" si="13"/>
        <v/>
      </c>
    </row>
    <row r="70" spans="2:16">
      <c r="B70" s="22">
        <v>212045</v>
      </c>
      <c r="C70" s="25" t="s">
        <v>64</v>
      </c>
      <c r="D70" s="26"/>
      <c r="E70" s="27"/>
      <c r="F70" s="6">
        <v>125</v>
      </c>
      <c r="G70" s="24">
        <v>44019</v>
      </c>
      <c r="H70" s="6">
        <v>27</v>
      </c>
      <c r="I70" s="6">
        <v>81</v>
      </c>
      <c r="J70" s="6">
        <v>18</v>
      </c>
      <c r="K70" s="6"/>
      <c r="L70" s="6"/>
      <c r="M70" s="6"/>
      <c r="N70" s="6"/>
      <c r="O70" s="9"/>
      <c r="P70" s="16" t="str">
        <f t="shared" si="13"/>
        <v/>
      </c>
    </row>
    <row r="71" spans="2:16">
      <c r="B71" s="22">
        <v>227957</v>
      </c>
      <c r="C71" s="25" t="s">
        <v>65</v>
      </c>
      <c r="D71" s="26"/>
      <c r="E71" s="27"/>
      <c r="F71" s="6">
        <v>126</v>
      </c>
      <c r="G71" s="24">
        <v>44050</v>
      </c>
      <c r="H71" s="6">
        <v>28</v>
      </c>
      <c r="I71" s="6">
        <v>82</v>
      </c>
      <c r="J71" s="6">
        <v>18</v>
      </c>
      <c r="K71" s="6"/>
      <c r="L71" s="6"/>
      <c r="M71" s="6"/>
      <c r="N71" s="6"/>
      <c r="O71" s="9"/>
      <c r="P71" s="16" t="str">
        <f t="shared" si="13"/>
        <v/>
      </c>
    </row>
    <row r="72" spans="2:16">
      <c r="B72" s="22">
        <v>205363</v>
      </c>
      <c r="C72" s="25" t="s">
        <v>66</v>
      </c>
      <c r="D72" s="26"/>
      <c r="E72" s="27"/>
      <c r="F72" s="6">
        <v>127</v>
      </c>
      <c r="G72" s="24">
        <v>44057</v>
      </c>
      <c r="H72" s="6">
        <v>29</v>
      </c>
      <c r="I72" s="6">
        <v>83</v>
      </c>
      <c r="J72" s="6">
        <v>18</v>
      </c>
      <c r="K72" s="6"/>
      <c r="L72" s="6"/>
      <c r="M72" s="6"/>
      <c r="N72" s="6"/>
      <c r="O72" s="9"/>
      <c r="P72" s="16" t="str">
        <f t="shared" si="13"/>
        <v/>
      </c>
    </row>
    <row r="73" spans="2:16">
      <c r="B73" s="22">
        <v>228867</v>
      </c>
      <c r="C73" s="25" t="s">
        <v>67</v>
      </c>
      <c r="D73" s="26"/>
      <c r="E73" s="27"/>
      <c r="F73" s="6">
        <v>128</v>
      </c>
      <c r="G73" s="24">
        <v>44060</v>
      </c>
      <c r="H73" s="6">
        <v>30</v>
      </c>
      <c r="I73" s="6">
        <v>84</v>
      </c>
      <c r="J73" s="6">
        <v>18</v>
      </c>
      <c r="K73" s="6"/>
      <c r="L73" s="6"/>
      <c r="M73" s="6"/>
      <c r="N73" s="6"/>
      <c r="O73" s="9"/>
      <c r="P73" s="16" t="str">
        <f t="shared" si="13"/>
        <v/>
      </c>
    </row>
    <row r="74" spans="2:16">
      <c r="B74" s="22">
        <v>223923</v>
      </c>
      <c r="C74" s="25" t="s">
        <v>68</v>
      </c>
      <c r="D74" s="26"/>
      <c r="E74" s="27"/>
      <c r="F74" s="6">
        <v>129</v>
      </c>
      <c r="G74" s="24">
        <v>44061</v>
      </c>
      <c r="H74" s="6">
        <v>31</v>
      </c>
      <c r="I74" s="6">
        <v>85</v>
      </c>
      <c r="J74" s="6">
        <v>18</v>
      </c>
      <c r="K74" s="6"/>
      <c r="L74" s="6"/>
      <c r="M74" s="6"/>
      <c r="N74" s="6"/>
      <c r="O74" s="9"/>
      <c r="P74" s="16" t="str">
        <f t="shared" si="13"/>
        <v/>
      </c>
    </row>
    <row r="75" spans="2:16">
      <c r="B75" s="22">
        <v>229083</v>
      </c>
      <c r="C75" s="25" t="s">
        <v>69</v>
      </c>
      <c r="D75" s="26"/>
      <c r="E75" s="27"/>
      <c r="F75" s="6">
        <v>130</v>
      </c>
      <c r="G75" s="24">
        <v>44062</v>
      </c>
      <c r="H75" s="6">
        <v>32</v>
      </c>
      <c r="I75" s="6">
        <v>86</v>
      </c>
      <c r="J75" s="6">
        <v>18</v>
      </c>
      <c r="K75" s="6"/>
      <c r="L75" s="6"/>
      <c r="M75" s="6"/>
      <c r="N75" s="6"/>
      <c r="O75" s="9"/>
      <c r="P75" s="16" t="str">
        <f t="shared" si="13"/>
        <v/>
      </c>
    </row>
    <row r="76" spans="2:16">
      <c r="B76" s="22">
        <v>229779</v>
      </c>
      <c r="C76" s="25" t="s">
        <v>70</v>
      </c>
      <c r="D76" s="26"/>
      <c r="E76" s="27"/>
      <c r="F76" s="6">
        <v>131</v>
      </c>
      <c r="G76" s="24">
        <v>44086</v>
      </c>
      <c r="H76" s="6">
        <v>33</v>
      </c>
      <c r="I76" s="6">
        <v>87</v>
      </c>
      <c r="J76" s="6">
        <v>18</v>
      </c>
      <c r="K76" s="6"/>
      <c r="L76" s="6"/>
      <c r="M76" s="6"/>
      <c r="N76" s="6"/>
      <c r="O76" s="9"/>
      <c r="P76" s="16" t="str">
        <f t="shared" si="13"/>
        <v/>
      </c>
    </row>
    <row r="77" spans="2:16">
      <c r="B77" s="22">
        <v>231287</v>
      </c>
      <c r="C77" s="25" t="s">
        <v>71</v>
      </c>
      <c r="D77" s="26"/>
      <c r="E77" s="27"/>
      <c r="F77" s="6">
        <v>132</v>
      </c>
      <c r="G77" s="24">
        <v>44103</v>
      </c>
      <c r="H77" s="6">
        <v>34</v>
      </c>
      <c r="I77" s="6">
        <v>88</v>
      </c>
      <c r="J77" s="6">
        <v>18</v>
      </c>
      <c r="K77" s="6"/>
      <c r="L77" s="6"/>
      <c r="M77" s="6"/>
      <c r="N77" s="6"/>
      <c r="O77" s="9"/>
      <c r="P77" s="16" t="str">
        <f t="shared" si="13"/>
        <v/>
      </c>
    </row>
    <row r="78" spans="2:16">
      <c r="B78" s="22">
        <v>231232</v>
      </c>
      <c r="C78" s="25" t="s">
        <v>72</v>
      </c>
      <c r="D78" s="26"/>
      <c r="E78" s="27"/>
      <c r="F78" s="6">
        <v>133</v>
      </c>
      <c r="G78" s="24">
        <v>44116</v>
      </c>
      <c r="H78" s="6"/>
      <c r="I78" s="6">
        <v>89</v>
      </c>
      <c r="J78" s="6" t="s">
        <v>31</v>
      </c>
      <c r="K78" s="6"/>
      <c r="L78" s="6"/>
      <c r="M78" s="6"/>
      <c r="N78" s="6"/>
      <c r="O78" s="9"/>
      <c r="P78" s="16" t="str">
        <f t="shared" si="13"/>
        <v/>
      </c>
    </row>
    <row r="79" spans="2:16">
      <c r="B79" s="22">
        <v>231481</v>
      </c>
      <c r="C79" s="25" t="s">
        <v>73</v>
      </c>
      <c r="D79" s="26"/>
      <c r="E79" s="27"/>
      <c r="F79" s="6">
        <v>134</v>
      </c>
      <c r="G79" s="24">
        <v>44119</v>
      </c>
      <c r="H79" s="6">
        <v>36</v>
      </c>
      <c r="I79" s="28">
        <v>90</v>
      </c>
      <c r="J79" s="6">
        <v>18</v>
      </c>
      <c r="K79" s="6"/>
      <c r="L79" s="6"/>
      <c r="M79" s="6"/>
      <c r="N79" s="6"/>
      <c r="O79" s="9"/>
      <c r="P79" s="16" t="str">
        <f t="shared" si="13"/>
        <v/>
      </c>
    </row>
    <row r="80" spans="2:16">
      <c r="B80" s="22">
        <v>217283</v>
      </c>
      <c r="C80" s="25" t="s">
        <v>74</v>
      </c>
      <c r="D80" s="26"/>
      <c r="E80" s="27"/>
      <c r="F80" s="6">
        <v>135</v>
      </c>
      <c r="G80" s="24">
        <v>44119</v>
      </c>
      <c r="H80" s="6">
        <v>37</v>
      </c>
      <c r="I80" s="28">
        <v>91</v>
      </c>
      <c r="J80" s="6">
        <v>18</v>
      </c>
      <c r="K80" s="6"/>
      <c r="L80" s="6"/>
      <c r="M80" s="6"/>
      <c r="N80" s="6"/>
      <c r="O80" s="9"/>
      <c r="P80" s="16" t="str">
        <f t="shared" si="13"/>
        <v/>
      </c>
    </row>
    <row r="81" spans="2:16">
      <c r="B81" s="22">
        <v>231696</v>
      </c>
      <c r="C81" s="25" t="s">
        <v>75</v>
      </c>
      <c r="D81" s="26"/>
      <c r="E81" s="27"/>
      <c r="F81" s="6">
        <v>136</v>
      </c>
      <c r="G81" s="24">
        <v>44127</v>
      </c>
      <c r="H81" s="6">
        <v>38</v>
      </c>
      <c r="I81" s="28">
        <v>92</v>
      </c>
      <c r="J81" s="6">
        <v>18</v>
      </c>
      <c r="K81" s="6"/>
      <c r="L81" s="6"/>
      <c r="M81" s="6"/>
      <c r="N81" s="6"/>
      <c r="O81" s="9"/>
      <c r="P81" s="16" t="str">
        <f t="shared" si="13"/>
        <v/>
      </c>
    </row>
    <row r="82" spans="2:16">
      <c r="B82" s="22">
        <v>230301</v>
      </c>
      <c r="C82" s="25" t="s">
        <v>76</v>
      </c>
      <c r="D82" s="26"/>
      <c r="E82" s="27"/>
      <c r="F82" s="6">
        <v>137</v>
      </c>
      <c r="G82" s="24">
        <v>44120</v>
      </c>
      <c r="H82" s="6">
        <v>39</v>
      </c>
      <c r="I82" s="28">
        <v>93</v>
      </c>
      <c r="J82" s="6">
        <v>18</v>
      </c>
      <c r="K82" s="6"/>
      <c r="L82" s="6"/>
      <c r="M82" s="6"/>
      <c r="N82" s="6"/>
      <c r="O82" s="9"/>
      <c r="P82" s="16" t="str">
        <f t="shared" si="13"/>
        <v/>
      </c>
    </row>
    <row r="83" spans="2:16">
      <c r="B83" s="22" t="s">
        <v>37</v>
      </c>
      <c r="C83" s="25" t="s">
        <v>77</v>
      </c>
      <c r="D83" s="26"/>
      <c r="E83" s="27"/>
      <c r="F83" s="6">
        <v>138</v>
      </c>
      <c r="G83" s="24">
        <v>44142</v>
      </c>
      <c r="H83" s="6">
        <v>40</v>
      </c>
      <c r="I83" s="28">
        <v>94</v>
      </c>
      <c r="J83" s="6">
        <v>18</v>
      </c>
      <c r="K83" s="6"/>
      <c r="L83" s="6"/>
      <c r="M83" s="6"/>
      <c r="N83" s="6"/>
      <c r="O83" s="9"/>
      <c r="P83" s="16" t="str">
        <f t="shared" si="13"/>
        <v/>
      </c>
    </row>
    <row r="84" spans="2:16">
      <c r="B84" s="22">
        <v>207467</v>
      </c>
      <c r="C84" s="25" t="s">
        <v>78</v>
      </c>
      <c r="D84" s="26"/>
      <c r="E84" s="27"/>
      <c r="F84" s="6">
        <v>139</v>
      </c>
      <c r="G84" s="24">
        <v>44160</v>
      </c>
      <c r="H84" s="6">
        <v>41</v>
      </c>
      <c r="I84" s="28">
        <v>95</v>
      </c>
      <c r="J84" s="6">
        <v>18</v>
      </c>
      <c r="K84" s="6"/>
      <c r="L84" s="6"/>
      <c r="M84" s="6"/>
      <c r="N84" s="6"/>
      <c r="O84" s="9"/>
      <c r="P84" s="16" t="str">
        <f t="shared" si="13"/>
        <v/>
      </c>
    </row>
    <row r="85" spans="2:16">
      <c r="B85" s="22">
        <v>197260</v>
      </c>
      <c r="C85" s="25" t="s">
        <v>79</v>
      </c>
      <c r="D85" s="26"/>
      <c r="E85" s="27"/>
      <c r="F85" s="6">
        <v>140</v>
      </c>
      <c r="G85" s="24">
        <v>44160</v>
      </c>
      <c r="H85" s="6">
        <v>42</v>
      </c>
      <c r="I85" s="28">
        <v>96</v>
      </c>
      <c r="J85" s="6">
        <v>18</v>
      </c>
      <c r="K85" s="6"/>
      <c r="L85" s="6"/>
      <c r="M85" s="6"/>
      <c r="N85" s="6"/>
      <c r="O85" s="9"/>
      <c r="P85" s="16" t="str">
        <f t="shared" si="13"/>
        <v/>
      </c>
    </row>
    <row r="86" spans="2:16">
      <c r="B86" s="22">
        <v>219116</v>
      </c>
      <c r="C86" s="25" t="s">
        <v>80</v>
      </c>
      <c r="D86" s="26"/>
      <c r="E86" s="27"/>
      <c r="F86" s="6">
        <v>141</v>
      </c>
      <c r="G86" s="24">
        <v>44167</v>
      </c>
      <c r="H86" s="6">
        <v>43</v>
      </c>
      <c r="I86" s="28">
        <v>97</v>
      </c>
      <c r="J86" s="6">
        <v>18</v>
      </c>
      <c r="K86" s="6"/>
      <c r="L86" s="6"/>
      <c r="M86" s="6"/>
      <c r="N86" s="6"/>
      <c r="O86" s="9"/>
      <c r="P86" s="16" t="str">
        <f t="shared" si="13"/>
        <v/>
      </c>
    </row>
    <row r="87" spans="2:16">
      <c r="B87" s="22">
        <v>195664</v>
      </c>
      <c r="C87" s="25" t="s">
        <v>81</v>
      </c>
      <c r="D87" s="26"/>
      <c r="E87" s="27"/>
      <c r="F87" s="6">
        <v>142</v>
      </c>
      <c r="G87" s="24">
        <v>44175</v>
      </c>
      <c r="H87" s="6">
        <v>44</v>
      </c>
      <c r="I87" s="28">
        <v>98</v>
      </c>
      <c r="J87" s="6">
        <v>18</v>
      </c>
      <c r="K87" s="6"/>
      <c r="L87" s="6"/>
      <c r="M87" s="6"/>
      <c r="N87" s="6"/>
      <c r="O87" s="9"/>
      <c r="P87" s="16" t="str">
        <f t="shared" si="13"/>
        <v/>
      </c>
    </row>
    <row r="88" spans="2:16">
      <c r="B88" s="22">
        <v>212282</v>
      </c>
      <c r="C88" s="25" t="s">
        <v>82</v>
      </c>
      <c r="D88" s="26"/>
      <c r="E88" s="27"/>
      <c r="F88" s="6">
        <v>143</v>
      </c>
      <c r="G88" s="24">
        <v>44180</v>
      </c>
      <c r="H88" s="6">
        <v>45</v>
      </c>
      <c r="I88" s="28">
        <v>99</v>
      </c>
      <c r="J88" s="6">
        <v>18</v>
      </c>
      <c r="K88" s="6"/>
      <c r="L88" s="6"/>
      <c r="M88" s="6"/>
      <c r="N88" s="6"/>
      <c r="O88" s="9"/>
      <c r="P88" s="16" t="str">
        <f t="shared" si="13"/>
        <v/>
      </c>
    </row>
    <row r="89" spans="2:16">
      <c r="B89" s="22">
        <v>232301</v>
      </c>
      <c r="C89" s="25" t="s">
        <v>83</v>
      </c>
      <c r="D89" s="26"/>
      <c r="E89" s="27"/>
      <c r="F89" s="6">
        <v>144</v>
      </c>
      <c r="G89" s="24">
        <v>44180</v>
      </c>
      <c r="H89" s="6">
        <v>46</v>
      </c>
      <c r="I89" s="28">
        <v>100</v>
      </c>
      <c r="J89" s="6">
        <v>18</v>
      </c>
      <c r="K89" s="6"/>
      <c r="L89" s="6"/>
      <c r="M89" s="6"/>
      <c r="N89" s="6"/>
      <c r="O89" s="9"/>
      <c r="P89" s="16" t="str">
        <f t="shared" si="13"/>
        <v/>
      </c>
    </row>
    <row r="90" spans="2:16">
      <c r="B90" s="22">
        <v>197867</v>
      </c>
      <c r="C90" s="25" t="s">
        <v>84</v>
      </c>
      <c r="D90" s="26"/>
      <c r="E90" s="27"/>
      <c r="F90" s="6">
        <v>145</v>
      </c>
      <c r="G90" s="24">
        <v>44183</v>
      </c>
      <c r="H90" s="6">
        <v>47</v>
      </c>
      <c r="I90" s="28">
        <v>101</v>
      </c>
      <c r="J90" s="6">
        <v>60</v>
      </c>
      <c r="K90" s="6"/>
      <c r="L90" s="6"/>
      <c r="M90" s="6"/>
      <c r="N90" s="6"/>
      <c r="O90" s="9"/>
      <c r="P90" s="16" t="str">
        <f t="shared" si="13"/>
        <v/>
      </c>
    </row>
    <row r="91" spans="2:16">
      <c r="B91" s="22">
        <v>232857</v>
      </c>
      <c r="C91" s="25" t="s">
        <v>85</v>
      </c>
      <c r="D91" s="26"/>
      <c r="E91" s="27"/>
      <c r="F91" s="6">
        <v>146</v>
      </c>
      <c r="G91" s="24">
        <v>44190</v>
      </c>
      <c r="H91" s="6">
        <v>48</v>
      </c>
      <c r="I91" s="28">
        <v>102</v>
      </c>
      <c r="J91" s="6">
        <v>18</v>
      </c>
      <c r="K91" s="6"/>
      <c r="L91" s="6"/>
      <c r="M91" s="6"/>
      <c r="N91" s="6"/>
      <c r="O91" s="9"/>
      <c r="P91" s="16" t="str">
        <f t="shared" si="13"/>
        <v/>
      </c>
    </row>
    <row r="92" spans="2:16">
      <c r="B92" s="22">
        <v>232744</v>
      </c>
      <c r="C92" s="25" t="s">
        <v>86</v>
      </c>
      <c r="D92" s="26"/>
      <c r="E92" s="27"/>
      <c r="F92" s="6">
        <v>147</v>
      </c>
      <c r="G92" s="24">
        <v>44190</v>
      </c>
      <c r="H92" s="6">
        <v>49</v>
      </c>
      <c r="I92" s="28">
        <v>103</v>
      </c>
      <c r="J92" s="6">
        <v>18</v>
      </c>
      <c r="K92" s="6"/>
      <c r="L92" s="6"/>
      <c r="M92" s="6"/>
      <c r="N92" s="6"/>
      <c r="O92" s="9"/>
      <c r="P92" s="16" t="str">
        <f t="shared" si="13"/>
        <v/>
      </c>
    </row>
    <row r="93" spans="2:16">
      <c r="B93" s="22">
        <v>228955</v>
      </c>
      <c r="C93" s="25" t="s">
        <v>87</v>
      </c>
      <c r="D93" s="26"/>
      <c r="E93" s="27"/>
      <c r="F93" s="6">
        <v>148</v>
      </c>
      <c r="G93" s="24">
        <v>44200</v>
      </c>
      <c r="H93" s="6">
        <v>50</v>
      </c>
      <c r="I93" s="28">
        <v>104</v>
      </c>
      <c r="J93" s="6">
        <v>18</v>
      </c>
      <c r="K93" s="6"/>
      <c r="L93" s="6"/>
      <c r="M93" s="6"/>
      <c r="N93" s="6"/>
      <c r="O93" s="9"/>
      <c r="P93" s="16" t="str">
        <f t="shared" si="13"/>
        <v/>
      </c>
    </row>
    <row r="94" spans="2:16">
      <c r="B94" s="22">
        <v>233117</v>
      </c>
      <c r="C94" s="25" t="s">
        <v>88</v>
      </c>
      <c r="D94" s="26"/>
      <c r="E94" s="27"/>
      <c r="F94" s="6">
        <v>149</v>
      </c>
      <c r="G94" s="24">
        <v>44209</v>
      </c>
      <c r="H94" s="6">
        <v>51</v>
      </c>
      <c r="I94" s="28">
        <v>105</v>
      </c>
      <c r="J94" s="6">
        <v>90</v>
      </c>
      <c r="K94" s="6"/>
      <c r="L94" s="6"/>
      <c r="M94" s="6"/>
      <c r="N94" s="6"/>
      <c r="O94" s="9"/>
      <c r="P94" s="16" t="str">
        <f t="shared" si="13"/>
        <v/>
      </c>
    </row>
    <row r="95" spans="2:16">
      <c r="B95" s="22">
        <v>219065</v>
      </c>
      <c r="C95" s="25" t="s">
        <v>89</v>
      </c>
      <c r="D95" s="26"/>
      <c r="E95" s="27"/>
      <c r="F95" s="6">
        <v>150</v>
      </c>
      <c r="G95" s="24">
        <v>44225</v>
      </c>
      <c r="H95" s="6">
        <v>52</v>
      </c>
      <c r="I95" s="28">
        <v>106</v>
      </c>
      <c r="J95" s="6">
        <v>18</v>
      </c>
      <c r="K95" s="6"/>
      <c r="L95" s="6"/>
      <c r="M95" s="6"/>
      <c r="N95" s="6"/>
      <c r="O95" s="9"/>
      <c r="P95" s="16" t="str">
        <f t="shared" si="13"/>
        <v/>
      </c>
    </row>
    <row r="96" spans="2:16">
      <c r="B96" s="22">
        <v>233045</v>
      </c>
      <c r="C96" s="25" t="s">
        <v>90</v>
      </c>
      <c r="D96" s="26"/>
      <c r="E96" s="27"/>
      <c r="F96" s="6">
        <v>151</v>
      </c>
      <c r="G96" s="24">
        <v>44228</v>
      </c>
      <c r="H96" s="6">
        <v>53</v>
      </c>
      <c r="I96" s="28">
        <v>107</v>
      </c>
      <c r="J96" s="6">
        <v>18</v>
      </c>
      <c r="K96" s="6"/>
      <c r="L96" s="6"/>
      <c r="M96" s="6"/>
      <c r="N96" s="6"/>
      <c r="O96" s="9"/>
      <c r="P96" s="16" t="str">
        <f t="shared" si="13"/>
        <v/>
      </c>
    </row>
    <row r="97" spans="2:16">
      <c r="B97" s="22">
        <v>188963</v>
      </c>
      <c r="C97" s="25" t="s">
        <v>91</v>
      </c>
      <c r="D97" s="26"/>
      <c r="E97" s="27"/>
      <c r="F97" s="6">
        <v>152</v>
      </c>
      <c r="G97" s="24">
        <v>44255</v>
      </c>
      <c r="H97" s="6">
        <v>54</v>
      </c>
      <c r="I97" s="28">
        <v>108</v>
      </c>
      <c r="J97" s="6">
        <v>18</v>
      </c>
      <c r="K97" s="6"/>
      <c r="L97" s="6"/>
      <c r="M97" s="6"/>
      <c r="N97" s="6"/>
      <c r="O97" s="9"/>
      <c r="P97" s="16" t="str">
        <f t="shared" si="13"/>
        <v/>
      </c>
    </row>
    <row r="98" spans="2:16">
      <c r="B98" s="22">
        <v>197025</v>
      </c>
      <c r="C98" s="25" t="s">
        <v>92</v>
      </c>
      <c r="D98" s="26"/>
      <c r="E98" s="27"/>
      <c r="F98" s="6">
        <v>153</v>
      </c>
      <c r="G98" s="24">
        <v>44255</v>
      </c>
      <c r="H98" s="6">
        <v>55</v>
      </c>
      <c r="I98" s="28">
        <v>109</v>
      </c>
      <c r="J98" s="6">
        <v>18</v>
      </c>
      <c r="K98" s="6"/>
      <c r="L98" s="6"/>
      <c r="M98" s="6"/>
      <c r="N98" s="6"/>
      <c r="O98" s="9"/>
      <c r="P98" s="16" t="str">
        <f t="shared" si="13"/>
        <v/>
      </c>
    </row>
    <row r="99" spans="2:16">
      <c r="B99" s="22">
        <v>234155</v>
      </c>
      <c r="C99" s="25" t="s">
        <v>93</v>
      </c>
      <c r="D99" s="26"/>
      <c r="E99" s="27"/>
      <c r="F99" s="6">
        <v>154</v>
      </c>
      <c r="G99" s="24">
        <v>44277</v>
      </c>
      <c r="H99" s="6">
        <v>56</v>
      </c>
      <c r="I99" s="28">
        <v>110</v>
      </c>
      <c r="J99" s="6">
        <v>120</v>
      </c>
      <c r="K99" s="6"/>
      <c r="L99" s="6"/>
      <c r="M99" s="6"/>
      <c r="N99" s="6"/>
      <c r="O99" s="9"/>
      <c r="P99" s="16" t="str">
        <f t="shared" si="13"/>
        <v/>
      </c>
    </row>
    <row r="100" spans="2:16">
      <c r="B100" s="22">
        <v>218403</v>
      </c>
      <c r="C100" s="25" t="s">
        <v>94</v>
      </c>
      <c r="D100" s="26"/>
      <c r="E100" s="27"/>
      <c r="F100" s="6">
        <v>155</v>
      </c>
      <c r="G100" s="24">
        <v>44287</v>
      </c>
      <c r="H100" s="6">
        <v>57</v>
      </c>
      <c r="I100" s="28">
        <v>111</v>
      </c>
      <c r="J100" s="6">
        <v>120</v>
      </c>
      <c r="K100" s="6"/>
      <c r="L100" s="6"/>
      <c r="M100" s="6"/>
      <c r="N100" s="6"/>
      <c r="O100" s="9"/>
      <c r="P100" s="16" t="str">
        <f t="shared" si="13"/>
        <v/>
      </c>
    </row>
    <row r="101" spans="2:16">
      <c r="B101" s="22">
        <v>234449</v>
      </c>
      <c r="C101" s="25" t="s">
        <v>95</v>
      </c>
      <c r="D101" s="26"/>
      <c r="E101" s="27"/>
      <c r="F101" s="6">
        <v>156</v>
      </c>
      <c r="G101" s="24">
        <v>44306</v>
      </c>
      <c r="H101" s="6">
        <v>58</v>
      </c>
      <c r="I101" s="28">
        <v>112</v>
      </c>
      <c r="J101" s="6">
        <v>120</v>
      </c>
      <c r="K101" s="6"/>
      <c r="L101" s="6"/>
      <c r="M101" s="6"/>
      <c r="N101" s="6"/>
      <c r="O101" s="9"/>
      <c r="P101" s="16" t="str">
        <f t="shared" si="13"/>
        <v/>
      </c>
    </row>
    <row r="102" spans="2:16">
      <c r="B102" s="22">
        <v>234467</v>
      </c>
      <c r="C102" s="25" t="s">
        <v>96</v>
      </c>
      <c r="D102" s="26"/>
      <c r="E102" s="27"/>
      <c r="F102" s="6">
        <v>157</v>
      </c>
      <c r="G102" s="24">
        <v>44306</v>
      </c>
      <c r="H102" s="6">
        <v>59</v>
      </c>
      <c r="I102" s="28">
        <v>113</v>
      </c>
      <c r="J102" s="6">
        <v>120</v>
      </c>
      <c r="K102" s="6"/>
      <c r="L102" s="6"/>
      <c r="M102" s="6"/>
      <c r="N102" s="6"/>
      <c r="O102" s="9"/>
      <c r="P102" s="16" t="str">
        <f t="shared" si="13"/>
        <v/>
      </c>
    </row>
    <row r="103" spans="2:16">
      <c r="B103" s="22">
        <v>189646</v>
      </c>
      <c r="C103" s="25" t="s">
        <v>97</v>
      </c>
      <c r="D103" s="26"/>
      <c r="E103" s="27"/>
      <c r="F103" s="6">
        <v>158</v>
      </c>
      <c r="G103" s="24">
        <v>44335</v>
      </c>
      <c r="H103" s="6">
        <v>60</v>
      </c>
      <c r="I103" s="28">
        <v>114</v>
      </c>
      <c r="J103" s="6">
        <v>120</v>
      </c>
      <c r="K103" s="6"/>
      <c r="L103" s="6"/>
      <c r="M103" s="6"/>
      <c r="N103" s="6"/>
      <c r="O103" s="9"/>
      <c r="P103" s="16" t="str">
        <f t="shared" si="13"/>
        <v/>
      </c>
    </row>
    <row r="104" spans="2:16">
      <c r="B104" s="22">
        <v>176621</v>
      </c>
      <c r="C104" s="25" t="s">
        <v>98</v>
      </c>
      <c r="D104" s="26"/>
      <c r="E104" s="27"/>
      <c r="F104" s="6">
        <v>159</v>
      </c>
      <c r="G104" s="24">
        <v>44335</v>
      </c>
      <c r="H104" s="6">
        <v>61</v>
      </c>
      <c r="I104" s="28">
        <v>115</v>
      </c>
      <c r="J104" s="6">
        <v>120</v>
      </c>
      <c r="K104" s="6"/>
      <c r="L104" s="6"/>
      <c r="M104" s="6"/>
      <c r="N104" s="6"/>
      <c r="O104" s="9"/>
      <c r="P104" s="16" t="str">
        <f t="shared" si="13"/>
        <v/>
      </c>
    </row>
    <row r="105" spans="2:16">
      <c r="B105" s="22">
        <v>234776</v>
      </c>
      <c r="C105" s="25" t="s">
        <v>99</v>
      </c>
      <c r="D105" s="26"/>
      <c r="E105" s="27"/>
      <c r="F105" s="6">
        <v>160</v>
      </c>
      <c r="G105" s="24">
        <v>44336</v>
      </c>
      <c r="H105" s="6">
        <v>62</v>
      </c>
      <c r="I105" s="28">
        <v>116</v>
      </c>
      <c r="J105" s="6">
        <v>120</v>
      </c>
      <c r="K105" s="6"/>
      <c r="L105" s="6"/>
      <c r="M105" s="6"/>
      <c r="N105" s="6"/>
      <c r="O105" s="9"/>
      <c r="P105" s="16" t="str">
        <f t="shared" si="13"/>
        <v/>
      </c>
    </row>
    <row r="106" spans="2:16">
      <c r="B106" s="22">
        <v>234850</v>
      </c>
      <c r="C106" s="25" t="s">
        <v>100</v>
      </c>
      <c r="D106" s="26"/>
      <c r="E106" s="27"/>
      <c r="F106" s="6">
        <v>161</v>
      </c>
      <c r="G106" s="24">
        <v>44336</v>
      </c>
      <c r="H106" s="6">
        <v>63</v>
      </c>
      <c r="I106" s="28">
        <v>117</v>
      </c>
      <c r="J106" s="6">
        <v>120</v>
      </c>
      <c r="K106" s="6"/>
      <c r="L106" s="6"/>
      <c r="M106" s="6"/>
      <c r="N106" s="6"/>
      <c r="O106" s="9"/>
      <c r="P106" s="16" t="str">
        <f t="shared" si="13"/>
        <v/>
      </c>
    </row>
  </sheetData>
  <mergeCells count="2">
    <mergeCell ref="B12:B14"/>
    <mergeCell ref="B15:B17"/>
  </mergeCells>
  <phoneticPr fontId="9" type="noConversion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Etoon</cp:lastModifiedBy>
  <dcterms:created xsi:type="dcterms:W3CDTF">2015-06-05T18:17:20Z</dcterms:created>
  <dcterms:modified xsi:type="dcterms:W3CDTF">2021-05-28T02:21:19Z</dcterms:modified>
</cp:coreProperties>
</file>