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28-绩效考核\下游客服考核\"/>
    </mc:Choice>
  </mc:AlternateContent>
  <xr:revisionPtr revIDLastSave="0" documentId="13_ncr:1_{CF8504FB-44FA-478C-A432-AAC85A5C333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列表页" sheetId="1" r:id="rId1"/>
    <sheet name="常规页" sheetId="13" r:id="rId2"/>
    <sheet name="项目-回收及时率" sheetId="11" r:id="rId3"/>
    <sheet name="项目-工作量计件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3" l="1"/>
  <c r="H9" i="13"/>
  <c r="B11" i="16"/>
  <c r="B12" i="16"/>
  <c r="A2" i="16"/>
  <c r="A1" i="16"/>
  <c r="K16" i="11" l="1"/>
  <c r="K15" i="11"/>
  <c r="K14" i="11"/>
  <c r="K13" i="11"/>
  <c r="B10" i="11" s="1"/>
  <c r="H16" i="11"/>
  <c r="H15" i="11"/>
  <c r="H14" i="11"/>
  <c r="H13" i="11"/>
  <c r="A2" i="13"/>
  <c r="A1" i="13"/>
  <c r="A2" i="1" l="1"/>
  <c r="A1" i="1"/>
  <c r="A2" i="11" l="1"/>
  <c r="A1" i="11"/>
</calcChain>
</file>

<file path=xl/sharedStrings.xml><?xml version="1.0" encoding="utf-8"?>
<sst xmlns="http://schemas.openxmlformats.org/spreadsheetml/2006/main" count="148" uniqueCount="105">
  <si>
    <t>位置</t>
  </si>
  <si>
    <t>表类型</t>
  </si>
  <si>
    <r>
      <t>显示</t>
    </r>
    <r>
      <rPr>
        <sz val="9"/>
        <color theme="1"/>
        <rFont val="微软雅黑"/>
        <family val="2"/>
        <charset val="134"/>
      </rPr>
      <t>：</t>
    </r>
  </si>
  <si>
    <t>搜索</t>
  </si>
  <si>
    <t>状态</t>
  </si>
  <si>
    <t>创建时间</t>
  </si>
  <si>
    <t>返回</t>
  </si>
  <si>
    <t>基本信息</t>
    <phoneticPr fontId="14" type="noConversion"/>
  </si>
  <si>
    <t>状态：</t>
    <phoneticPr fontId="14" type="noConversion"/>
  </si>
  <si>
    <t xml:space="preserve"> </t>
    <phoneticPr fontId="14" type="noConversion"/>
  </si>
  <si>
    <t>行号</t>
    <phoneticPr fontId="14" type="noConversion"/>
  </si>
  <si>
    <t>更改信息</t>
    <phoneticPr fontId="14" type="noConversion"/>
  </si>
  <si>
    <t>系统自动生成</t>
    <phoneticPr fontId="14" type="noConversion"/>
  </si>
  <si>
    <t>E0052-张轩</t>
    <phoneticPr fontId="14" type="noConversion"/>
  </si>
  <si>
    <t>客户</t>
    <phoneticPr fontId="14" type="noConversion"/>
  </si>
  <si>
    <t>常规信息</t>
    <phoneticPr fontId="14" type="noConversion"/>
  </si>
  <si>
    <t>更改时间：</t>
    <phoneticPr fontId="14" type="noConversion"/>
  </si>
  <si>
    <t>常规</t>
  </si>
  <si>
    <t>常规</t>
    <phoneticPr fontId="14" type="noConversion"/>
  </si>
  <si>
    <t>回收问询编号</t>
    <phoneticPr fontId="14" type="noConversion"/>
  </si>
  <si>
    <t>入库日期</t>
    <phoneticPr fontId="14" type="noConversion"/>
  </si>
  <si>
    <t>起收量</t>
    <phoneticPr fontId="14" type="noConversion"/>
  </si>
  <si>
    <t>入库数量</t>
    <phoneticPr fontId="14" type="noConversion"/>
  </si>
  <si>
    <t>数量偏差率</t>
    <phoneticPr fontId="14" type="noConversion"/>
  </si>
  <si>
    <t>折扣</t>
    <phoneticPr fontId="14" type="noConversion"/>
  </si>
  <si>
    <t>偏差率区间</t>
    <phoneticPr fontId="14" type="noConversion"/>
  </si>
  <si>
    <t>已完成</t>
    <phoneticPr fontId="14" type="noConversion"/>
  </si>
  <si>
    <t>绩效考核对象部门</t>
    <phoneticPr fontId="14" type="noConversion"/>
  </si>
  <si>
    <t>绩效考核期间</t>
    <phoneticPr fontId="14" type="noConversion"/>
  </si>
  <si>
    <t>我的绩效考核对账单</t>
  </si>
  <si>
    <t>XYFWB-下游客服部</t>
    <phoneticPr fontId="14" type="noConversion"/>
  </si>
  <si>
    <t>XYFWB-下游客服部</t>
    <phoneticPr fontId="14" type="noConversion"/>
  </si>
  <si>
    <t>绩效考核对象部门：</t>
    <phoneticPr fontId="14" type="noConversion"/>
  </si>
  <si>
    <t>绩效考核对象：</t>
    <phoneticPr fontId="14" type="noConversion"/>
  </si>
  <si>
    <t>绩效考核期间：</t>
    <phoneticPr fontId="14" type="noConversion"/>
  </si>
  <si>
    <t>manager-系统管理员</t>
    <phoneticPr fontId="14" type="noConversion"/>
  </si>
  <si>
    <t>绩效考核对象</t>
    <phoneticPr fontId="14" type="noConversion"/>
  </si>
  <si>
    <t>绩效考核/绩效考核账单</t>
    <phoneticPr fontId="14" type="noConversion"/>
  </si>
  <si>
    <t>绩效考核账单/列表页</t>
    <phoneticPr fontId="14" type="noConversion"/>
  </si>
  <si>
    <t>绩效考核指标：</t>
    <phoneticPr fontId="14" type="noConversion"/>
  </si>
  <si>
    <t>1001-下游客服21年回收及时率考核指标</t>
    <phoneticPr fontId="14" type="noConversion"/>
  </si>
  <si>
    <t>绩效考核账单编号</t>
    <phoneticPr fontId="14" type="noConversion"/>
  </si>
  <si>
    <t>绩效考核账单/常规页</t>
    <phoneticPr fontId="14" type="noConversion"/>
  </si>
  <si>
    <t>绩效考核账单编号：</t>
    <phoneticPr fontId="14" type="noConversion"/>
  </si>
  <si>
    <t>绩效考核过账日期：</t>
    <phoneticPr fontId="14" type="noConversion"/>
  </si>
  <si>
    <t>项目-1001</t>
    <phoneticPr fontId="14" type="noConversion"/>
  </si>
  <si>
    <t>C101927-测试客户admin01</t>
    <phoneticPr fontId="14" type="noConversion"/>
  </si>
  <si>
    <t>C100449-安徽东鹏食品饮料有限公司</t>
    <phoneticPr fontId="14" type="noConversion"/>
  </si>
  <si>
    <t>C101859-常州市长久润滑油有限公司</t>
    <phoneticPr fontId="14" type="noConversion"/>
  </si>
  <si>
    <t>-999999%~30%</t>
    <phoneticPr fontId="14" type="noConversion"/>
  </si>
  <si>
    <t>31%~70%</t>
    <phoneticPr fontId="14" type="noConversion"/>
  </si>
  <si>
    <t>创建人</t>
    <phoneticPr fontId="14" type="noConversion"/>
  </si>
  <si>
    <t>绩效考核总分</t>
    <phoneticPr fontId="14" type="noConversion"/>
  </si>
  <si>
    <t>2022年7月</t>
    <phoneticPr fontId="14" type="noConversion"/>
  </si>
  <si>
    <t>2022年6月</t>
    <phoneticPr fontId="14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</si>
  <si>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显示
   </t>
    </r>
    <r>
      <rPr>
        <sz val="9"/>
        <color theme="1"/>
        <rFont val="微软雅黑"/>
        <family val="2"/>
        <charset val="134"/>
      </rPr>
      <t>我的绩效考核账单：当前用户=考核对象；默认显示该视图
   所有绩效考核账单：当前用户=考核对象或考核对象部门的上级经理；管理员可以查看所有单据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可搜索绩效考核对账单编号、绩效考核期间、考核对象</t>
    </r>
    <r>
      <rPr>
        <b/>
        <sz val="9"/>
        <color theme="1"/>
        <rFont val="微软雅黑"/>
        <family val="2"/>
        <charset val="134"/>
      </rPr>
      <t xml:space="preserve">
3. </t>
    </r>
    <r>
      <rPr>
        <sz val="9"/>
        <color theme="1"/>
        <rFont val="微软雅黑"/>
        <family val="2"/>
        <charset val="134"/>
      </rPr>
      <t>有分页，每页显示50行记录</t>
    </r>
    <r>
      <rPr>
        <b/>
        <sz val="9"/>
        <color theme="1"/>
        <rFont val="微软雅黑"/>
        <family val="2"/>
        <charset val="134"/>
      </rPr>
      <t xml:space="preserve">
4</t>
    </r>
    <r>
      <rPr>
        <b/>
        <sz val="9"/>
        <rFont val="微软雅黑"/>
        <family val="2"/>
        <charset val="134"/>
      </rPr>
      <t xml:space="preserve">. </t>
    </r>
    <r>
      <rPr>
        <sz val="9"/>
        <rFont val="微软雅黑"/>
        <family val="2"/>
        <charset val="134"/>
      </rPr>
      <t>按对账月份降序排列，然后按考核对象编号升序排列</t>
    </r>
    <phoneticPr fontId="14" type="noConversion"/>
  </si>
  <si>
    <r>
      <t xml:space="preserve">2022-07-08 </t>
    </r>
    <r>
      <rPr>
        <sz val="9"/>
        <rFont val="微软雅黑"/>
        <family val="2"/>
        <charset val="134"/>
      </rPr>
      <t>01:00</t>
    </r>
    <phoneticPr fontId="14" type="noConversion"/>
  </si>
  <si>
    <t>考核结果</t>
    <phoneticPr fontId="14" type="noConversion"/>
  </si>
  <si>
    <t>绩效考核总分：</t>
    <phoneticPr fontId="14" type="noConversion"/>
  </si>
  <si>
    <t>2022-08-09 01:00</t>
    <phoneticPr fontId="14" type="noConversion"/>
  </si>
  <si>
    <t>KHFF0011-下游客服绩效考核方法</t>
    <phoneticPr fontId="14" type="noConversion"/>
  </si>
  <si>
    <t>分数：</t>
    <phoneticPr fontId="14" type="noConversion"/>
  </si>
  <si>
    <t>考核计分</t>
    <phoneticPr fontId="14" type="noConversion"/>
  </si>
  <si>
    <t>/100</t>
    <phoneticPr fontId="14" type="noConversion"/>
  </si>
  <si>
    <t>项目-1011</t>
    <phoneticPr fontId="14" type="noConversion"/>
  </si>
  <si>
    <t>1011-下游客服21年工作量计件指标</t>
    <phoneticPr fontId="14" type="noConversion"/>
  </si>
  <si>
    <t>项目-1011</t>
    <phoneticPr fontId="14" type="noConversion"/>
  </si>
  <si>
    <t>类型：</t>
    <phoneticPr fontId="14" type="noConversion"/>
  </si>
  <si>
    <t>定量指标</t>
    <phoneticPr fontId="14" type="noConversion"/>
  </si>
  <si>
    <t>计件指标</t>
    <phoneticPr fontId="14" type="noConversion"/>
  </si>
  <si>
    <t>计件阈值：</t>
    <phoneticPr fontId="14" type="noConversion"/>
  </si>
  <si>
    <t>完成数量：</t>
    <phoneticPr fontId="14" type="noConversion"/>
  </si>
  <si>
    <t>结算数量：</t>
    <phoneticPr fontId="14" type="noConversion"/>
  </si>
  <si>
    <t>客户通知日期</t>
    <phoneticPr fontId="14" type="noConversion"/>
  </si>
  <si>
    <t>回收问询下达日期</t>
    <phoneticPr fontId="14" type="noConversion"/>
  </si>
  <si>
    <t>实际装车日期</t>
    <phoneticPr fontId="14" type="noConversion"/>
  </si>
  <si>
    <t>绩效考核方法</t>
    <phoneticPr fontId="14" type="noConversion"/>
  </si>
  <si>
    <t>职位权重</t>
    <phoneticPr fontId="14" type="noConversion"/>
  </si>
  <si>
    <t>备注</t>
    <phoneticPr fontId="14" type="noConversion"/>
  </si>
  <si>
    <r>
      <t>绩效考核</t>
    </r>
    <r>
      <rPr>
        <sz val="9"/>
        <color rgb="FF7030A0"/>
        <rFont val="微软雅黑"/>
        <family val="2"/>
        <charset val="134"/>
      </rPr>
      <t>职位</t>
    </r>
    <phoneticPr fontId="14" type="noConversion"/>
  </si>
  <si>
    <t>创建人：</t>
    <phoneticPr fontId="14" type="noConversion"/>
  </si>
  <si>
    <t>***</t>
    <phoneticPr fontId="14" type="noConversion"/>
  </si>
  <si>
    <t>创建时间：</t>
    <phoneticPr fontId="14" type="noConversion"/>
  </si>
  <si>
    <t>yyyy-mm-dd hh:mm</t>
    <phoneticPr fontId="14" type="noConversion"/>
  </si>
  <si>
    <t>更改人：</t>
    <phoneticPr fontId="14" type="noConversion"/>
  </si>
  <si>
    <t>绩效得分</t>
    <phoneticPr fontId="14" type="noConversion"/>
  </si>
  <si>
    <t>结算数量(计件)</t>
    <phoneticPr fontId="14" type="noConversion"/>
  </si>
  <si>
    <t>结算数量合计 (计件)：</t>
    <phoneticPr fontId="14" type="noConversion"/>
  </si>
  <si>
    <t>项目-1101</t>
    <phoneticPr fontId="14" type="noConversion"/>
  </si>
  <si>
    <t>指标权重</t>
    <phoneticPr fontId="14" type="noConversion"/>
  </si>
  <si>
    <t>23-下游客户专员</t>
    <phoneticPr fontId="14" type="noConversion"/>
  </si>
  <si>
    <r>
      <t>绩效</t>
    </r>
    <r>
      <rPr>
        <sz val="9"/>
        <color rgb="FF7030A0"/>
        <rFont val="微软雅黑"/>
        <family val="2"/>
        <charset val="134"/>
      </rPr>
      <t>指标</t>
    </r>
    <phoneticPr fontId="14" type="noConversion"/>
  </si>
  <si>
    <t>考核方法</t>
    <phoneticPr fontId="14" type="noConversion"/>
  </si>
  <si>
    <r>
      <t xml:space="preserve">需求说明：
</t>
    </r>
    <r>
      <rPr>
        <sz val="9"/>
        <rFont val="微软雅黑"/>
        <family val="2"/>
        <charset val="134"/>
      </rPr>
      <t>1. 状态：该单据在每月第7个工作日由系统自动创建，所以状态都=已完成</t>
    </r>
    <r>
      <rPr>
        <strike/>
        <sz val="9"/>
        <rFont val="微软雅黑"/>
        <family val="2"/>
        <charset val="134"/>
      </rPr>
      <t xml:space="preserve">
</t>
    </r>
    <r>
      <rPr>
        <sz val="9"/>
        <rFont val="微软雅黑"/>
        <family val="2"/>
        <charset val="134"/>
      </rPr>
      <t xml:space="preserve">2. 绩效考核过账日期：默认=系统当前日期
3. 取值逻辑：
    · 对于目前所有状态=有效的员工，查当其所有职位对应的已生效的考核方法，然后列出在“考核方法”区域的列表中
    · 如果该员工的所有职位都没有对应的已生效的考核方法，则不生成该员工的绩效考核账单
4. 绩效考核期间：值 = 系统当前月份 - 1
5. 考核方法：
    · 职位权重：根据该员工在员工主数据配置的职位权重列出
    · 绩效得分：根据详细信息中的指标权重和绩效得分算出加权平均值
    · 结算数量(计件)：值=详细信息中的各绩效指标下“结算数量(计件)”求和
6. 详细信息：
    · 根据主表中的考核方法带出已生效的对应的绩效指标、指标权重、备注
    · 绩效得分：取自对应指标编号页签中的分数
    · 结算数量(计件)：取自对应指标标红页签中的结算数量
6. 绩效考核总分：下方考核方法列表中“绩效得分”的加权平均值
7. 结算数量合计(计件)：下方考核方法列表中“结算数量(计件)”的所有值之和
</t>
    </r>
    <phoneticPr fontId="14" type="noConversion"/>
  </si>
  <si>
    <t>14-物流专员</t>
    <phoneticPr fontId="14" type="noConversion"/>
  </si>
  <si>
    <t>KHFF0016-物流专员管绩效考核方法</t>
    <phoneticPr fontId="14" type="noConversion"/>
  </si>
  <si>
    <t>详细信息-KHFF0011-下游客服主管绩效考核方法</t>
    <phoneticPr fontId="14" type="noConversion"/>
  </si>
  <si>
    <t>绩效考核账单/项目页签</t>
    <phoneticPr fontId="14" type="noConversion"/>
  </si>
  <si>
    <t>这里页签上的文字需要显示为“项目-”+“考核指标编号”</t>
    <phoneticPr fontId="14" type="noConversion"/>
  </si>
  <si>
    <t>1011-下游客服-21年计件工作量考核指标</t>
    <phoneticPr fontId="14" type="noConversion"/>
  </si>
  <si>
    <t>1001-下游客服-21年回收及时率考核指标</t>
    <phoneticPr fontId="14" type="noConversion"/>
  </si>
  <si>
    <t>KHFF0012-下游客服绩效考核方法</t>
    <phoneticPr fontId="14" type="noConversion"/>
  </si>
  <si>
    <t>绩效指标：</t>
    <phoneticPr fontId="14" type="noConversion"/>
  </si>
  <si>
    <r>
      <t xml:space="preserve">需求说明
</t>
    </r>
    <r>
      <rPr>
        <sz val="9"/>
        <rFont val="微软雅黑"/>
        <family val="2"/>
        <charset val="134"/>
      </rPr>
      <t>1. 绩效指标：根据常规页签的“考核方法”对应的绩效指标逐个带出；值显示为链接，点击后在新页签打开对应的绩效指标
2. 类型： 根据绩效指标带出对应的值
3. 分数：“90”—— 考核计数的平均值× 该指标在考核方法中的权重；“/100”——100取自该指标在考核方法中的权重
3. 取值逻辑：
    a. 查符合以下条件的回收问询单据
        状态=已完成未取消 且 创建人=绩效考核对象 且</t>
    </r>
    <r>
      <rPr>
        <strike/>
        <sz val="9"/>
        <rFont val="微软雅黑"/>
        <family val="2"/>
        <charset val="134"/>
      </rPr>
      <t xml:space="preserve"> 考核指标统计期间自 ≤ 入库日期 ≤ 考核指标统计期间至</t>
    </r>
    <r>
      <rPr>
        <sz val="9"/>
        <rFont val="微软雅黑"/>
        <family val="2"/>
        <charset val="134"/>
      </rPr>
      <t xml:space="preserve"> 入库日期的月份=系统当前月份-1
    b. 数量偏差率= (入库数量-起收量)÷起收量；如果无起收量，则偏差率=0
    c. 偏差率区间、折扣：根据数量偏差率查考核指标的偏差率
    d. 考核计分：根据绩效考核指标中的计算公式，值=1-折扣
    e. 按入库日期升序排列，每页显示50行记录，有分页</t>
    </r>
    <phoneticPr fontId="14" type="noConversion"/>
  </si>
  <si>
    <r>
      <t xml:space="preserve">需求说明
</t>
    </r>
    <r>
      <rPr>
        <sz val="9"/>
        <rFont val="微软雅黑"/>
        <family val="2"/>
        <charset val="134"/>
      </rPr>
      <t>1. 绩效指标：根据常规页签的“考核方法”对应的绩效指标逐个带出；值显示为链接，点击后在新页签打开对应的绩效指标
2. 类型、计件阈值： 根据绩效指标带出对应的值
3. 完成数量：列表中的行数
4. 结算数量：值=完成数量 - 计件阈值；如果计算得出的值&lt;0，则赋值为0
5. 列表取值逻辑：
   显示符合以下条件的回收问询单据——
   状态=已完成未取消 且 创建人=绩效考核对象</t>
    </r>
    <r>
      <rPr>
        <strike/>
        <sz val="9"/>
        <rFont val="微软雅黑"/>
        <family val="2"/>
        <charset val="134"/>
      </rPr>
      <t xml:space="preserve"> 且 考核指标有效期自 ≤ 入库日期 ≤ 考核有效期至</t>
    </r>
    <r>
      <rPr>
        <sz val="9"/>
        <color rgb="FF7030A0"/>
        <rFont val="微软雅黑"/>
        <family val="2"/>
        <charset val="134"/>
      </rPr>
      <t xml:space="preserve"> 且 入库日期 ∈ 绩效考核期间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</si>
</sst>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;@"/>
    <numFmt numFmtId="177" formatCode="#,##0_ "/>
    <numFmt numFmtId="178" formatCode="0_);[Red]\(0\)"/>
    <numFmt numFmtId="179" formatCode="0_ "/>
    <numFmt numFmtId="180" formatCode="0.00_ "/>
  </numFmts>
  <fonts count="29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9"/>
      <color theme="0" tint="-0.49998474074526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7030A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color rgb="FF00B050"/>
      <name val="微软雅黑"/>
      <family val="2"/>
      <charset val="134"/>
    </font>
    <font>
      <strike/>
      <sz val="9"/>
      <name val="微软雅黑"/>
      <family val="2"/>
      <charset val="134"/>
    </font>
    <font>
      <u/>
      <sz val="9"/>
      <color rgb="FF0070C0"/>
      <name val="微软雅黑"/>
      <family val="2"/>
      <charset val="134"/>
    </font>
    <font>
      <b/>
      <u/>
      <sz val="9"/>
      <color rgb="FF0070C0"/>
      <name val="微软雅黑"/>
      <family val="2"/>
      <charset val="134"/>
    </font>
    <font>
      <sz val="9"/>
      <color rgb="FF7030A0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>
      <alignment vertical="center"/>
    </xf>
  </cellStyleXfs>
  <cellXfs count="14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8" fillId="0" borderId="5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5" fillId="4" borderId="1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22" fillId="11" borderId="1" xfId="1" applyFont="1" applyFill="1" applyBorder="1" applyAlignment="1">
      <alignment horizontal="center" vertical="center"/>
    </xf>
    <xf numFmtId="0" fontId="20" fillId="12" borderId="1" xfId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/>
    </xf>
    <xf numFmtId="180" fontId="6" fillId="0" borderId="1" xfId="0" applyNumberFormat="1" applyFont="1" applyBorder="1" applyAlignment="1">
      <alignment horizontal="left" vertical="center"/>
    </xf>
    <xf numFmtId="9" fontId="6" fillId="0" borderId="1" xfId="0" applyNumberFormat="1" applyFont="1" applyBorder="1" applyAlignment="1">
      <alignment horizontal="left" vertical="center"/>
    </xf>
    <xf numFmtId="180" fontId="12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quotePrefix="1" applyFont="1" applyBorder="1">
      <alignment vertical="center"/>
    </xf>
    <xf numFmtId="0" fontId="1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left" vertical="center"/>
    </xf>
    <xf numFmtId="0" fontId="6" fillId="7" borderId="4" xfId="2" applyFont="1" applyFill="1" applyBorder="1" applyAlignment="1">
      <alignment horizontal="left" vertical="center"/>
    </xf>
    <xf numFmtId="0" fontId="18" fillId="0" borderId="0" xfId="2">
      <alignment vertical="center"/>
    </xf>
    <xf numFmtId="0" fontId="15" fillId="2" borderId="0" xfId="2" applyFont="1" applyFill="1" applyAlignment="1">
      <alignment horizontal="left" vertical="center"/>
    </xf>
    <xf numFmtId="0" fontId="6" fillId="7" borderId="2" xfId="2" applyFont="1" applyFill="1" applyBorder="1">
      <alignment vertical="center"/>
    </xf>
    <xf numFmtId="0" fontId="6" fillId="7" borderId="4" xfId="2" applyFont="1" applyFill="1" applyBorder="1">
      <alignment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9" fillId="8" borderId="1" xfId="2" applyFont="1" applyFill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6" fillId="3" borderId="2" xfId="2" applyFont="1" applyFill="1" applyBorder="1">
      <alignment vertical="center"/>
    </xf>
    <xf numFmtId="0" fontId="6" fillId="3" borderId="4" xfId="2" applyFont="1" applyFill="1" applyBorder="1">
      <alignment vertical="center"/>
    </xf>
    <xf numFmtId="179" fontId="6" fillId="13" borderId="2" xfId="2" applyNumberFormat="1" applyFont="1" applyFill="1" applyBorder="1" applyAlignment="1">
      <alignment horizontal="left" vertical="center"/>
    </xf>
    <xf numFmtId="0" fontId="6" fillId="13" borderId="3" xfId="2" applyFont="1" applyFill="1" applyBorder="1" applyAlignment="1">
      <alignment horizontal="left" vertical="center"/>
    </xf>
    <xf numFmtId="0" fontId="6" fillId="13" borderId="4" xfId="2" applyFont="1" applyFill="1" applyBorder="1" applyAlignment="1">
      <alignment horizontal="left" vertical="center"/>
    </xf>
    <xf numFmtId="0" fontId="17" fillId="3" borderId="2" xfId="2" applyFont="1" applyFill="1" applyBorder="1">
      <alignment vertical="center"/>
    </xf>
    <xf numFmtId="176" fontId="6" fillId="13" borderId="2" xfId="2" applyNumberFormat="1" applyFont="1" applyFill="1" applyBorder="1" applyAlignment="1">
      <alignment horizontal="left" vertical="center"/>
    </xf>
    <xf numFmtId="0" fontId="6" fillId="13" borderId="4" xfId="2" applyFont="1" applyFill="1" applyBorder="1">
      <alignment vertical="center"/>
    </xf>
    <xf numFmtId="0" fontId="6" fillId="13" borderId="2" xfId="2" applyFont="1" applyFill="1" applyBorder="1" applyAlignment="1">
      <alignment horizontal="left" vertical="center"/>
    </xf>
    <xf numFmtId="49" fontId="6" fillId="13" borderId="2" xfId="2" applyNumberFormat="1" applyFont="1" applyFill="1" applyBorder="1" applyAlignment="1">
      <alignment horizontal="left" vertical="center"/>
    </xf>
    <xf numFmtId="0" fontId="6" fillId="0" borderId="0" xfId="2" applyFont="1" applyAlignment="1">
      <alignment horizontal="left" vertical="top" wrapText="1"/>
    </xf>
    <xf numFmtId="0" fontId="19" fillId="0" borderId="0" xfId="2" applyFont="1">
      <alignment vertical="center"/>
    </xf>
    <xf numFmtId="180" fontId="12" fillId="0" borderId="0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6" fillId="4" borderId="1" xfId="2" applyFont="1" applyFill="1" applyBorder="1">
      <alignment vertical="center"/>
    </xf>
    <xf numFmtId="0" fontId="6" fillId="0" borderId="1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" fillId="4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7" fillId="5" borderId="9" xfId="0" applyFont="1" applyFill="1" applyBorder="1" applyAlignment="1">
      <alignment vertical="top" wrapText="1"/>
    </xf>
    <xf numFmtId="0" fontId="0" fillId="5" borderId="8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6" fillId="4" borderId="2" xfId="2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7" fillId="5" borderId="9" xfId="2" applyFont="1" applyFill="1" applyBorder="1" applyAlignment="1">
      <alignment horizontal="left" vertical="top" wrapText="1"/>
    </xf>
    <xf numFmtId="0" fontId="7" fillId="5" borderId="8" xfId="2" applyFont="1" applyFill="1" applyBorder="1" applyAlignment="1">
      <alignment horizontal="left" vertical="top" wrapText="1"/>
    </xf>
    <xf numFmtId="0" fontId="7" fillId="5" borderId="10" xfId="2" applyFont="1" applyFill="1" applyBorder="1" applyAlignment="1">
      <alignment horizontal="left" vertical="top" wrapText="1"/>
    </xf>
    <xf numFmtId="0" fontId="7" fillId="5" borderId="11" xfId="2" applyFont="1" applyFill="1" applyBorder="1" applyAlignment="1">
      <alignment horizontal="left" vertical="top" wrapText="1"/>
    </xf>
    <xf numFmtId="0" fontId="7" fillId="5" borderId="0" xfId="2" applyFont="1" applyFill="1" applyBorder="1" applyAlignment="1">
      <alignment horizontal="left" vertical="top" wrapText="1"/>
    </xf>
    <xf numFmtId="0" fontId="7" fillId="5" borderId="12" xfId="2" applyFont="1" applyFill="1" applyBorder="1" applyAlignment="1">
      <alignment horizontal="left" vertical="top" wrapText="1"/>
    </xf>
    <xf numFmtId="0" fontId="7" fillId="5" borderId="0" xfId="2" applyFont="1" applyFill="1" applyAlignment="1">
      <alignment horizontal="left" vertical="top" wrapText="1"/>
    </xf>
    <xf numFmtId="0" fontId="7" fillId="5" borderId="7" xfId="2" applyFont="1" applyFill="1" applyBorder="1" applyAlignment="1">
      <alignment horizontal="left" vertical="top" wrapText="1"/>
    </xf>
    <xf numFmtId="0" fontId="7" fillId="5" borderId="5" xfId="2" applyFont="1" applyFill="1" applyBorder="1" applyAlignment="1">
      <alignment horizontal="left" vertical="top" wrapText="1"/>
    </xf>
    <xf numFmtId="0" fontId="7" fillId="5" borderId="6" xfId="2" applyFont="1" applyFill="1" applyBorder="1" applyAlignment="1">
      <alignment horizontal="left" vertical="top" wrapText="1"/>
    </xf>
    <xf numFmtId="0" fontId="6" fillId="4" borderId="1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5" fillId="0" borderId="5" xfId="2" applyFont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</cellXfs>
  <cellStyles count="3">
    <cellStyle name="常规" xfId="0" builtinId="0"/>
    <cellStyle name="常规 2" xfId="1" xr:uid="{05806913-C969-4EAB-A823-534702C56C4F}"/>
    <cellStyle name="常规 3" xfId="2" xr:uid="{012F86B2-869F-4850-BD2E-AC8DACD9A51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workbookViewId="0">
      <selection activeCell="H21" sqref="H21"/>
    </sheetView>
  </sheetViews>
  <sheetFormatPr defaultColWidth="9" defaultRowHeight="13.5" x14ac:dyDescent="0.15"/>
  <cols>
    <col min="1" max="1" width="7.625" customWidth="1"/>
    <col min="2" max="2" width="14.75" customWidth="1"/>
    <col min="3" max="3" width="12.625" customWidth="1"/>
    <col min="4" max="4" width="13.875" customWidth="1"/>
    <col min="5" max="5" width="12.375" customWidth="1"/>
    <col min="6" max="7" width="11.5" customWidth="1"/>
    <col min="8" max="8" width="13.875" customWidth="1"/>
  </cols>
  <sheetData>
    <row r="1" spans="1:10" ht="22.5" x14ac:dyDescent="0.15">
      <c r="A1" s="1" t="str">
        <f>I2</f>
        <v>绩效考核账单/列表页</v>
      </c>
      <c r="B1" s="2"/>
      <c r="C1" s="2"/>
      <c r="D1" s="2"/>
      <c r="E1" s="2"/>
      <c r="F1" s="2"/>
      <c r="G1" s="2"/>
      <c r="H1" s="18" t="s">
        <v>0</v>
      </c>
      <c r="I1" s="23" t="s">
        <v>37</v>
      </c>
      <c r="J1" s="6"/>
    </row>
    <row r="2" spans="1:10" ht="16.5" x14ac:dyDescent="0.15">
      <c r="A2" s="4" t="str">
        <f>I1</f>
        <v>绩效考核/绩效考核账单</v>
      </c>
      <c r="B2" s="3"/>
      <c r="C2" s="3"/>
      <c r="D2" s="3"/>
      <c r="E2" s="3"/>
      <c r="F2" s="3"/>
      <c r="G2" s="3"/>
      <c r="H2" s="18" t="s">
        <v>1</v>
      </c>
      <c r="I2" s="19" t="s">
        <v>38</v>
      </c>
      <c r="J2" s="7"/>
    </row>
    <row r="4" spans="1:10" ht="14.25" x14ac:dyDescent="0.15">
      <c r="A4" s="12" t="s">
        <v>2</v>
      </c>
      <c r="B4" s="37" t="s">
        <v>29</v>
      </c>
      <c r="C4" s="22"/>
      <c r="D4" s="15"/>
      <c r="E4" s="10" t="s">
        <v>3</v>
      </c>
    </row>
    <row r="5" spans="1:10" ht="16.5" x14ac:dyDescent="0.15">
      <c r="A5" s="13"/>
      <c r="B5" s="13"/>
      <c r="C5" s="13"/>
      <c r="D5" s="13"/>
      <c r="E5" s="13"/>
      <c r="F5" s="13"/>
      <c r="G5" s="13"/>
      <c r="H5" s="13"/>
    </row>
    <row r="6" spans="1:10" ht="23.1" customHeight="1" x14ac:dyDescent="0.15">
      <c r="A6" s="16" t="s">
        <v>4</v>
      </c>
      <c r="B6" s="17" t="s">
        <v>41</v>
      </c>
      <c r="C6" s="16" t="s">
        <v>36</v>
      </c>
      <c r="D6" s="21" t="s">
        <v>27</v>
      </c>
      <c r="E6" s="24" t="s">
        <v>28</v>
      </c>
      <c r="F6" s="16" t="s">
        <v>52</v>
      </c>
      <c r="G6" s="16" t="s">
        <v>86</v>
      </c>
      <c r="H6" s="16" t="s">
        <v>51</v>
      </c>
      <c r="I6" s="16" t="s">
        <v>5</v>
      </c>
      <c r="J6" s="38"/>
    </row>
    <row r="7" spans="1:10" ht="14.25" x14ac:dyDescent="0.3">
      <c r="A7" s="48" t="s">
        <v>26</v>
      </c>
      <c r="B7" s="49">
        <v>5</v>
      </c>
      <c r="C7" s="39" t="s">
        <v>13</v>
      </c>
      <c r="D7" s="35" t="s">
        <v>31</v>
      </c>
      <c r="E7" s="36" t="s">
        <v>53</v>
      </c>
      <c r="F7" s="89">
        <v>90</v>
      </c>
      <c r="G7" s="89">
        <v>0</v>
      </c>
      <c r="H7" s="39" t="s">
        <v>35</v>
      </c>
      <c r="I7" s="36" t="s">
        <v>59</v>
      </c>
      <c r="J7" s="14"/>
    </row>
    <row r="8" spans="1:10" ht="14.25" x14ac:dyDescent="0.3">
      <c r="A8" s="48" t="s">
        <v>26</v>
      </c>
      <c r="B8" s="49">
        <v>3</v>
      </c>
      <c r="C8" s="39" t="s">
        <v>13</v>
      </c>
      <c r="D8" s="35" t="s">
        <v>31</v>
      </c>
      <c r="E8" s="36" t="s">
        <v>54</v>
      </c>
      <c r="F8" s="89">
        <v>89</v>
      </c>
      <c r="G8" s="89">
        <v>12</v>
      </c>
      <c r="H8" s="39" t="s">
        <v>35</v>
      </c>
      <c r="I8" s="36" t="s">
        <v>56</v>
      </c>
      <c r="J8" s="14"/>
    </row>
    <row r="10" spans="1:10" x14ac:dyDescent="0.15">
      <c r="A10" s="104" t="s">
        <v>55</v>
      </c>
      <c r="B10" s="105"/>
      <c r="C10" s="105"/>
      <c r="D10" s="105"/>
      <c r="E10" s="105"/>
      <c r="F10" s="106"/>
    </row>
    <row r="11" spans="1:10" x14ac:dyDescent="0.15">
      <c r="A11" s="107"/>
      <c r="B11" s="108"/>
      <c r="C11" s="108"/>
      <c r="D11" s="108"/>
      <c r="E11" s="108"/>
      <c r="F11" s="109"/>
    </row>
    <row r="12" spans="1:10" x14ac:dyDescent="0.15">
      <c r="A12" s="107"/>
      <c r="B12" s="108"/>
      <c r="C12" s="108"/>
      <c r="D12" s="108"/>
      <c r="E12" s="108"/>
      <c r="F12" s="109"/>
    </row>
    <row r="13" spans="1:10" x14ac:dyDescent="0.15">
      <c r="A13" s="107"/>
      <c r="B13" s="108"/>
      <c r="C13" s="108"/>
      <c r="D13" s="108"/>
      <c r="E13" s="108"/>
      <c r="F13" s="109"/>
    </row>
    <row r="14" spans="1:10" x14ac:dyDescent="0.15">
      <c r="A14" s="107"/>
      <c r="B14" s="108"/>
      <c r="C14" s="108"/>
      <c r="D14" s="108"/>
      <c r="E14" s="108"/>
      <c r="F14" s="109"/>
    </row>
    <row r="15" spans="1:10" x14ac:dyDescent="0.15">
      <c r="A15" s="107"/>
      <c r="B15" s="108"/>
      <c r="C15" s="108"/>
      <c r="D15" s="108"/>
      <c r="E15" s="108"/>
      <c r="F15" s="109"/>
    </row>
    <row r="16" spans="1:10" x14ac:dyDescent="0.15">
      <c r="A16" s="107"/>
      <c r="B16" s="108"/>
      <c r="C16" s="108"/>
      <c r="D16" s="108"/>
      <c r="E16" s="108"/>
      <c r="F16" s="109"/>
    </row>
    <row r="17" spans="1:6" x14ac:dyDescent="0.15">
      <c r="A17" s="107"/>
      <c r="B17" s="108"/>
      <c r="C17" s="108"/>
      <c r="D17" s="108"/>
      <c r="E17" s="108"/>
      <c r="F17" s="109"/>
    </row>
    <row r="18" spans="1:6" x14ac:dyDescent="0.15">
      <c r="A18" s="110"/>
      <c r="B18" s="111"/>
      <c r="C18" s="111"/>
      <c r="D18" s="111"/>
      <c r="E18" s="111"/>
      <c r="F18" s="112"/>
    </row>
    <row r="21" spans="1:6" x14ac:dyDescent="0.15">
      <c r="A21" s="32"/>
    </row>
  </sheetData>
  <mergeCells count="1">
    <mergeCell ref="A10:F18"/>
  </mergeCells>
  <phoneticPr fontId="14" type="noConversion"/>
  <dataValidations count="1">
    <dataValidation type="list" allowBlank="1" showInputMessage="1" showErrorMessage="1" sqref="B4" xr:uid="{B6F908CA-3097-4748-BB12-CC4307FD9A9F}">
      <formula1>"我的绩效考核账单,所有绩效考核账单"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70D1-6A50-402D-88D9-8C6D9391ADB9}">
  <dimension ref="A1:K53"/>
  <sheetViews>
    <sheetView showGridLines="0" workbookViewId="0"/>
  </sheetViews>
  <sheetFormatPr defaultColWidth="9" defaultRowHeight="13.5" x14ac:dyDescent="0.15"/>
  <cols>
    <col min="1" max="1" width="12.75" style="64" customWidth="1"/>
    <col min="2" max="2" width="10.25" style="64" customWidth="1"/>
    <col min="3" max="3" width="14" style="64" customWidth="1"/>
    <col min="4" max="4" width="12.375" style="64" customWidth="1"/>
    <col min="5" max="6" width="10.625" style="64" customWidth="1"/>
    <col min="7" max="7" width="9" style="64" customWidth="1"/>
    <col min="8" max="10" width="10.625" style="64" customWidth="1"/>
    <col min="11" max="16384" width="9" style="64"/>
  </cols>
  <sheetData>
    <row r="1" spans="1:11" ht="22.5" x14ac:dyDescent="0.15">
      <c r="A1" s="57" t="str">
        <f>I2</f>
        <v>绩效考核账单/常规页</v>
      </c>
      <c r="B1" s="58"/>
      <c r="C1" s="58"/>
      <c r="D1" s="59"/>
      <c r="E1" s="59"/>
      <c r="F1" s="59"/>
      <c r="G1" s="60"/>
      <c r="H1" s="61" t="s">
        <v>0</v>
      </c>
      <c r="I1" s="62" t="s">
        <v>37</v>
      </c>
      <c r="J1" s="63"/>
    </row>
    <row r="2" spans="1:11" ht="16.149999999999999" customHeight="1" x14ac:dyDescent="0.15">
      <c r="A2" s="65" t="str">
        <f>I1</f>
        <v>绩效考核/绩效考核账单</v>
      </c>
      <c r="B2" s="59"/>
      <c r="C2" s="59"/>
      <c r="D2" s="59"/>
      <c r="E2" s="59"/>
      <c r="F2" s="59"/>
      <c r="G2" s="60"/>
      <c r="H2" s="61" t="s">
        <v>1</v>
      </c>
      <c r="I2" s="66" t="s">
        <v>42</v>
      </c>
      <c r="J2" s="67"/>
    </row>
    <row r="3" spans="1:11" ht="16.149999999999999" customHeight="1" x14ac:dyDescent="0.15"/>
    <row r="4" spans="1:11" ht="16.149999999999999" customHeight="1" x14ac:dyDescent="0.15">
      <c r="A4" s="68"/>
      <c r="B4" s="69"/>
      <c r="C4" s="69"/>
      <c r="D4" s="69"/>
      <c r="E4" s="69"/>
      <c r="F4" s="69"/>
      <c r="G4" s="69"/>
      <c r="H4" s="69"/>
      <c r="I4" s="69"/>
      <c r="J4" s="70" t="s">
        <v>6</v>
      </c>
      <c r="K4" s="71"/>
    </row>
    <row r="5" spans="1:11" ht="16.149999999999999" customHeight="1" x14ac:dyDescent="0.1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6.149999999999999" customHeight="1" x14ac:dyDescent="0.15">
      <c r="A6" s="42" t="s">
        <v>18</v>
      </c>
      <c r="B6" s="41" t="s">
        <v>45</v>
      </c>
      <c r="C6" s="41" t="s">
        <v>88</v>
      </c>
      <c r="D6" s="72"/>
      <c r="E6" s="72"/>
      <c r="F6" s="72"/>
      <c r="G6" s="72"/>
      <c r="H6" s="73"/>
      <c r="I6" s="74"/>
      <c r="J6" s="74"/>
      <c r="K6" s="71"/>
    </row>
    <row r="7" spans="1:11" ht="16.149999999999999" customHeight="1" x14ac:dyDescent="0.15">
      <c r="A7" s="75" t="s">
        <v>7</v>
      </c>
      <c r="B7" s="71"/>
      <c r="C7" s="71"/>
      <c r="D7" s="71"/>
      <c r="E7" s="71"/>
      <c r="F7" s="75" t="s">
        <v>57</v>
      </c>
      <c r="G7" s="71"/>
      <c r="H7" s="71"/>
      <c r="I7" s="71"/>
      <c r="J7" s="71"/>
      <c r="K7" s="71"/>
    </row>
    <row r="8" spans="1:11" ht="16.149999999999999" customHeight="1" x14ac:dyDescent="0.15">
      <c r="A8" s="71" t="s">
        <v>8</v>
      </c>
      <c r="C8" s="76" t="s">
        <v>26</v>
      </c>
      <c r="D8" s="77"/>
      <c r="E8" s="71"/>
      <c r="F8" s="71" t="s">
        <v>58</v>
      </c>
      <c r="H8" s="78">
        <f>E19*D19/100+E20*D20/100</f>
        <v>89.4</v>
      </c>
      <c r="I8" s="79"/>
      <c r="J8" s="80"/>
      <c r="K8" s="71"/>
    </row>
    <row r="9" spans="1:11" ht="16.149999999999999" customHeight="1" x14ac:dyDescent="0.15">
      <c r="A9" s="71" t="s">
        <v>43</v>
      </c>
      <c r="C9" s="81" t="s">
        <v>12</v>
      </c>
      <c r="D9" s="77"/>
      <c r="E9" s="71"/>
      <c r="F9" s="71" t="s">
        <v>87</v>
      </c>
      <c r="G9" s="71"/>
      <c r="H9" s="78">
        <f>F19+F20</f>
        <v>1</v>
      </c>
      <c r="I9" s="79"/>
      <c r="J9" s="80"/>
      <c r="K9" s="71"/>
    </row>
    <row r="10" spans="1:11" ht="16.149999999999999" customHeight="1" x14ac:dyDescent="0.15">
      <c r="A10" s="71" t="s">
        <v>44</v>
      </c>
      <c r="C10" s="82">
        <v>44782</v>
      </c>
      <c r="D10" s="83"/>
      <c r="E10" s="71"/>
      <c r="F10" s="71"/>
      <c r="G10" s="71"/>
      <c r="H10" s="71"/>
      <c r="I10" s="71"/>
      <c r="J10" s="71"/>
      <c r="K10" s="71"/>
    </row>
    <row r="11" spans="1:11" ht="16.149999999999999" customHeight="1" x14ac:dyDescent="0.15">
      <c r="A11" s="71"/>
      <c r="B11" s="71"/>
      <c r="C11" s="71"/>
      <c r="D11" s="71"/>
      <c r="E11" s="71"/>
      <c r="F11" s="99" t="s">
        <v>11</v>
      </c>
      <c r="H11" s="100"/>
      <c r="I11" s="100"/>
      <c r="J11" s="71"/>
      <c r="K11" s="71"/>
    </row>
    <row r="12" spans="1:11" ht="16.149999999999999" customHeight="1" x14ac:dyDescent="0.15">
      <c r="A12" s="75" t="s">
        <v>15</v>
      </c>
      <c r="B12" s="71"/>
      <c r="C12" s="71"/>
      <c r="D12" s="71"/>
      <c r="E12" s="71"/>
      <c r="F12" s="101" t="s">
        <v>80</v>
      </c>
      <c r="H12" s="119" t="s">
        <v>81</v>
      </c>
      <c r="I12" s="119"/>
      <c r="J12" s="119"/>
    </row>
    <row r="13" spans="1:11" ht="16.149999999999999" customHeight="1" x14ac:dyDescent="0.15">
      <c r="A13" s="71" t="s">
        <v>33</v>
      </c>
      <c r="C13" s="84" t="s">
        <v>13</v>
      </c>
      <c r="D13" s="80"/>
      <c r="E13" s="71"/>
      <c r="F13" s="101" t="s">
        <v>82</v>
      </c>
      <c r="H13" s="119" t="s">
        <v>83</v>
      </c>
      <c r="I13" s="119"/>
      <c r="J13" s="119"/>
    </row>
    <row r="14" spans="1:11" ht="16.149999999999999" customHeight="1" x14ac:dyDescent="0.15">
      <c r="A14" s="71" t="s">
        <v>32</v>
      </c>
      <c r="C14" s="85" t="s">
        <v>30</v>
      </c>
      <c r="D14" s="83"/>
      <c r="E14" s="71"/>
      <c r="F14" s="101" t="s">
        <v>84</v>
      </c>
      <c r="H14" s="119" t="s">
        <v>81</v>
      </c>
      <c r="I14" s="119"/>
      <c r="J14" s="119"/>
    </row>
    <row r="15" spans="1:11" ht="16.149999999999999" customHeight="1" x14ac:dyDescent="0.15">
      <c r="A15" s="71" t="s">
        <v>34</v>
      </c>
      <c r="C15" s="85" t="s">
        <v>53</v>
      </c>
      <c r="D15" s="83"/>
      <c r="E15" s="71"/>
      <c r="F15" s="101" t="s">
        <v>16</v>
      </c>
      <c r="H15" s="119" t="s">
        <v>83</v>
      </c>
      <c r="I15" s="119"/>
      <c r="J15" s="119"/>
    </row>
    <row r="16" spans="1:11" ht="16.149999999999999" customHeight="1" x14ac:dyDescent="0.15">
      <c r="A16" s="71"/>
      <c r="C16" s="71"/>
      <c r="D16" s="71"/>
      <c r="E16" s="71"/>
      <c r="F16" s="71"/>
      <c r="H16" s="71"/>
      <c r="J16" s="71"/>
    </row>
    <row r="17" spans="1:11" ht="16.149999999999999" customHeight="1" x14ac:dyDescent="0.15">
      <c r="A17" s="75" t="s">
        <v>92</v>
      </c>
      <c r="C17" s="71"/>
      <c r="D17" s="71"/>
      <c r="E17" s="71"/>
      <c r="F17" s="71"/>
      <c r="H17" s="71"/>
      <c r="J17" s="71"/>
    </row>
    <row r="18" spans="1:11" ht="16.149999999999999" customHeight="1" x14ac:dyDescent="0.15">
      <c r="A18" s="93" t="s">
        <v>79</v>
      </c>
      <c r="B18" s="95" t="s">
        <v>76</v>
      </c>
      <c r="C18" s="96"/>
      <c r="D18" s="93" t="s">
        <v>77</v>
      </c>
      <c r="E18" s="102" t="s">
        <v>85</v>
      </c>
      <c r="F18" s="102" t="s">
        <v>86</v>
      </c>
      <c r="G18" s="130" t="s">
        <v>78</v>
      </c>
      <c r="H18" s="130"/>
      <c r="I18" s="130"/>
      <c r="J18" s="130"/>
    </row>
    <row r="19" spans="1:11" ht="16.149999999999999" customHeight="1" x14ac:dyDescent="0.15">
      <c r="A19" s="94" t="s">
        <v>90</v>
      </c>
      <c r="B19" s="97" t="s">
        <v>101</v>
      </c>
      <c r="C19" s="98"/>
      <c r="D19" s="94">
        <v>80</v>
      </c>
      <c r="E19" s="103">
        <v>90</v>
      </c>
      <c r="F19" s="103">
        <v>1</v>
      </c>
      <c r="G19" s="131"/>
      <c r="H19" s="131"/>
      <c r="I19" s="131"/>
      <c r="J19" s="131"/>
    </row>
    <row r="20" spans="1:11" ht="16.149999999999999" customHeight="1" x14ac:dyDescent="0.15">
      <c r="A20" s="94" t="s">
        <v>94</v>
      </c>
      <c r="B20" s="97" t="s">
        <v>95</v>
      </c>
      <c r="C20" s="98"/>
      <c r="D20" s="94">
        <v>20</v>
      </c>
      <c r="E20" s="103">
        <v>87</v>
      </c>
      <c r="F20" s="103">
        <v>0</v>
      </c>
      <c r="G20" s="131"/>
      <c r="H20" s="131"/>
      <c r="I20" s="131"/>
      <c r="J20" s="131"/>
    </row>
    <row r="21" spans="1:11" ht="14.25" x14ac:dyDescent="0.15">
      <c r="A21" s="86"/>
      <c r="B21" s="86"/>
      <c r="C21" s="86"/>
      <c r="D21" s="86"/>
      <c r="E21" s="71"/>
      <c r="F21" s="71"/>
      <c r="G21" s="71"/>
      <c r="H21" s="71"/>
      <c r="I21" s="71"/>
      <c r="J21" s="71"/>
      <c r="K21" s="71"/>
    </row>
    <row r="22" spans="1:11" ht="14.25" x14ac:dyDescent="0.15">
      <c r="A22" s="132" t="s">
        <v>96</v>
      </c>
      <c r="B22" s="132"/>
      <c r="C22" s="132"/>
      <c r="D22" s="132"/>
      <c r="E22" s="71"/>
      <c r="F22" s="71"/>
      <c r="G22" s="71"/>
      <c r="H22" s="71"/>
      <c r="I22" s="71"/>
      <c r="J22" s="71"/>
      <c r="K22" s="71"/>
    </row>
    <row r="23" spans="1:11" ht="16.149999999999999" customHeight="1" x14ac:dyDescent="0.15">
      <c r="A23" s="113" t="s">
        <v>91</v>
      </c>
      <c r="B23" s="114"/>
      <c r="C23" s="115"/>
      <c r="D23" s="93" t="s">
        <v>89</v>
      </c>
      <c r="E23" s="102" t="s">
        <v>85</v>
      </c>
      <c r="F23" s="102" t="s">
        <v>86</v>
      </c>
      <c r="G23" s="130" t="s">
        <v>78</v>
      </c>
      <c r="H23" s="130"/>
      <c r="I23" s="130"/>
      <c r="J23" s="130"/>
    </row>
    <row r="24" spans="1:11" ht="16.149999999999999" customHeight="1" x14ac:dyDescent="0.15">
      <c r="A24" s="116" t="s">
        <v>40</v>
      </c>
      <c r="B24" s="117" t="s">
        <v>60</v>
      </c>
      <c r="C24" s="118"/>
      <c r="D24" s="94">
        <v>100</v>
      </c>
      <c r="E24" s="103">
        <v>90</v>
      </c>
      <c r="F24" s="103"/>
      <c r="G24" s="131"/>
      <c r="H24" s="131"/>
      <c r="I24" s="131"/>
      <c r="J24" s="131"/>
    </row>
    <row r="25" spans="1:11" ht="16.149999999999999" customHeight="1" x14ac:dyDescent="0.15">
      <c r="A25" s="116" t="s">
        <v>65</v>
      </c>
      <c r="B25" s="117" t="s">
        <v>60</v>
      </c>
      <c r="C25" s="118"/>
      <c r="D25" s="94"/>
      <c r="E25" s="103"/>
      <c r="F25" s="103">
        <v>1</v>
      </c>
      <c r="G25" s="131"/>
      <c r="H25" s="131"/>
      <c r="I25" s="131"/>
      <c r="J25" s="131"/>
    </row>
    <row r="26" spans="1:11" ht="14.25" x14ac:dyDescent="0.15">
      <c r="A26" s="86"/>
      <c r="B26" s="86"/>
      <c r="C26" s="86"/>
      <c r="D26" s="86"/>
      <c r="E26" s="71"/>
      <c r="F26" s="71"/>
      <c r="G26" s="71"/>
      <c r="H26" s="71"/>
      <c r="I26" s="71"/>
      <c r="J26" s="71"/>
      <c r="K26" s="71"/>
    </row>
    <row r="27" spans="1:11" ht="14.25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ht="14.25" x14ac:dyDescent="0.15">
      <c r="A28" s="120" t="s">
        <v>93</v>
      </c>
      <c r="B28" s="121"/>
      <c r="C28" s="121"/>
      <c r="D28" s="121"/>
      <c r="E28" s="121"/>
      <c r="F28" s="121"/>
      <c r="G28" s="121"/>
      <c r="H28" s="121"/>
      <c r="I28" s="121"/>
      <c r="J28" s="122"/>
      <c r="K28" s="71"/>
    </row>
    <row r="29" spans="1:11" ht="14.25" x14ac:dyDescent="0.15">
      <c r="A29" s="123"/>
      <c r="B29" s="124"/>
      <c r="C29" s="124"/>
      <c r="D29" s="124"/>
      <c r="E29" s="124"/>
      <c r="F29" s="124"/>
      <c r="G29" s="124"/>
      <c r="H29" s="124"/>
      <c r="I29" s="124"/>
      <c r="J29" s="125"/>
      <c r="K29" s="71"/>
    </row>
    <row r="30" spans="1:11" ht="14.25" x14ac:dyDescent="0.15">
      <c r="A30" s="123"/>
      <c r="B30" s="124"/>
      <c r="C30" s="124"/>
      <c r="D30" s="124"/>
      <c r="E30" s="124"/>
      <c r="F30" s="124"/>
      <c r="G30" s="124"/>
      <c r="H30" s="124"/>
      <c r="I30" s="124"/>
      <c r="J30" s="125"/>
      <c r="K30" s="71"/>
    </row>
    <row r="31" spans="1:11" ht="14.25" x14ac:dyDescent="0.15">
      <c r="A31" s="123"/>
      <c r="B31" s="124"/>
      <c r="C31" s="124"/>
      <c r="D31" s="124"/>
      <c r="E31" s="124"/>
      <c r="F31" s="124"/>
      <c r="G31" s="124"/>
      <c r="H31" s="124"/>
      <c r="I31" s="124"/>
      <c r="J31" s="125"/>
      <c r="K31" s="71"/>
    </row>
    <row r="32" spans="1:11" ht="14.25" x14ac:dyDescent="0.15">
      <c r="A32" s="123"/>
      <c r="B32" s="124"/>
      <c r="C32" s="124"/>
      <c r="D32" s="124"/>
      <c r="E32" s="124"/>
      <c r="F32" s="124"/>
      <c r="G32" s="124"/>
      <c r="H32" s="124"/>
      <c r="I32" s="124"/>
      <c r="J32" s="125"/>
      <c r="K32" s="71"/>
    </row>
    <row r="33" spans="1:11" ht="14.25" x14ac:dyDescent="0.15">
      <c r="A33" s="123"/>
      <c r="B33" s="124"/>
      <c r="C33" s="124"/>
      <c r="D33" s="124"/>
      <c r="E33" s="124"/>
      <c r="F33" s="124"/>
      <c r="G33" s="124"/>
      <c r="H33" s="124"/>
      <c r="I33" s="124"/>
      <c r="J33" s="125"/>
      <c r="K33" s="71"/>
    </row>
    <row r="34" spans="1:11" ht="14.25" x14ac:dyDescent="0.15">
      <c r="A34" s="123"/>
      <c r="B34" s="124"/>
      <c r="C34" s="124"/>
      <c r="D34" s="124"/>
      <c r="E34" s="124"/>
      <c r="F34" s="124"/>
      <c r="G34" s="124"/>
      <c r="H34" s="124"/>
      <c r="I34" s="124"/>
      <c r="J34" s="125"/>
      <c r="K34" s="71"/>
    </row>
    <row r="35" spans="1:11" ht="14.25" x14ac:dyDescent="0.15">
      <c r="A35" s="123"/>
      <c r="B35" s="124"/>
      <c r="C35" s="124"/>
      <c r="D35" s="124"/>
      <c r="E35" s="124"/>
      <c r="F35" s="124"/>
      <c r="G35" s="124"/>
      <c r="H35" s="124"/>
      <c r="I35" s="124"/>
      <c r="J35" s="125"/>
      <c r="K35" s="71"/>
    </row>
    <row r="36" spans="1:11" ht="14.25" x14ac:dyDescent="0.15">
      <c r="A36" s="123"/>
      <c r="B36" s="124"/>
      <c r="C36" s="124"/>
      <c r="D36" s="124"/>
      <c r="E36" s="124"/>
      <c r="F36" s="124"/>
      <c r="G36" s="124"/>
      <c r="H36" s="124"/>
      <c r="I36" s="124"/>
      <c r="J36" s="125"/>
      <c r="K36" s="71"/>
    </row>
    <row r="37" spans="1:11" ht="14.25" x14ac:dyDescent="0.15">
      <c r="A37" s="123"/>
      <c r="B37" s="124"/>
      <c r="C37" s="124"/>
      <c r="D37" s="124"/>
      <c r="E37" s="124"/>
      <c r="F37" s="124"/>
      <c r="G37" s="124"/>
      <c r="H37" s="124"/>
      <c r="I37" s="124"/>
      <c r="J37" s="125"/>
      <c r="K37" s="71"/>
    </row>
    <row r="38" spans="1:11" ht="14.25" x14ac:dyDescent="0.15">
      <c r="A38" s="123"/>
      <c r="B38" s="124"/>
      <c r="C38" s="124"/>
      <c r="D38" s="124"/>
      <c r="E38" s="124"/>
      <c r="F38" s="124"/>
      <c r="G38" s="124"/>
      <c r="H38" s="124"/>
      <c r="I38" s="124"/>
      <c r="J38" s="125"/>
      <c r="K38" s="71"/>
    </row>
    <row r="39" spans="1:11" ht="14.25" x14ac:dyDescent="0.15">
      <c r="A39" s="123"/>
      <c r="B39" s="126"/>
      <c r="C39" s="126"/>
      <c r="D39" s="126"/>
      <c r="E39" s="126"/>
      <c r="F39" s="126"/>
      <c r="G39" s="126"/>
      <c r="H39" s="126"/>
      <c r="I39" s="126"/>
      <c r="J39" s="125"/>
      <c r="K39" s="71"/>
    </row>
    <row r="40" spans="1:11" ht="14.25" x14ac:dyDescent="0.15">
      <c r="A40" s="123"/>
      <c r="B40" s="126"/>
      <c r="C40" s="126"/>
      <c r="D40" s="126"/>
      <c r="E40" s="126"/>
      <c r="F40" s="126"/>
      <c r="G40" s="126"/>
      <c r="H40" s="126"/>
      <c r="I40" s="126"/>
      <c r="J40" s="125"/>
      <c r="K40" s="71"/>
    </row>
    <row r="41" spans="1:11" ht="14.25" x14ac:dyDescent="0.15">
      <c r="A41" s="123"/>
      <c r="B41" s="126"/>
      <c r="C41" s="126"/>
      <c r="D41" s="126"/>
      <c r="E41" s="126"/>
      <c r="F41" s="126"/>
      <c r="G41" s="126"/>
      <c r="H41" s="126"/>
      <c r="I41" s="126"/>
      <c r="J41" s="125"/>
      <c r="K41" s="71"/>
    </row>
    <row r="42" spans="1:11" ht="14.25" x14ac:dyDescent="0.15">
      <c r="A42" s="123"/>
      <c r="B42" s="126"/>
      <c r="C42" s="126"/>
      <c r="D42" s="126"/>
      <c r="E42" s="126"/>
      <c r="F42" s="126"/>
      <c r="G42" s="126"/>
      <c r="H42" s="126"/>
      <c r="I42" s="126"/>
      <c r="J42" s="125"/>
      <c r="K42" s="71"/>
    </row>
    <row r="43" spans="1:11" ht="14.25" x14ac:dyDescent="0.15">
      <c r="A43" s="123"/>
      <c r="B43" s="126"/>
      <c r="C43" s="126"/>
      <c r="D43" s="126"/>
      <c r="E43" s="126"/>
      <c r="F43" s="126"/>
      <c r="G43" s="126"/>
      <c r="H43" s="126"/>
      <c r="I43" s="126"/>
      <c r="J43" s="125"/>
      <c r="K43" s="71"/>
    </row>
    <row r="44" spans="1:11" ht="14.25" x14ac:dyDescent="0.15">
      <c r="A44" s="123"/>
      <c r="B44" s="126"/>
      <c r="C44" s="126"/>
      <c r="D44" s="126"/>
      <c r="E44" s="126"/>
      <c r="F44" s="126"/>
      <c r="G44" s="126"/>
      <c r="H44" s="126"/>
      <c r="I44" s="126"/>
      <c r="J44" s="125"/>
      <c r="K44" s="71"/>
    </row>
    <row r="45" spans="1:11" x14ac:dyDescent="0.15">
      <c r="A45" s="127"/>
      <c r="B45" s="128"/>
      <c r="C45" s="128"/>
      <c r="D45" s="128"/>
      <c r="E45" s="128"/>
      <c r="F45" s="128"/>
      <c r="G45" s="128"/>
      <c r="H45" s="128"/>
      <c r="I45" s="128"/>
      <c r="J45" s="129"/>
    </row>
    <row r="53" spans="8:8" ht="16.5" x14ac:dyDescent="0.15">
      <c r="H53" s="87"/>
    </row>
  </sheetData>
  <mergeCells count="15">
    <mergeCell ref="A28:J45"/>
    <mergeCell ref="G18:J18"/>
    <mergeCell ref="G19:J19"/>
    <mergeCell ref="G20:J20"/>
    <mergeCell ref="G23:J23"/>
    <mergeCell ref="G24:J24"/>
    <mergeCell ref="G25:J25"/>
    <mergeCell ref="A22:D22"/>
    <mergeCell ref="A23:C23"/>
    <mergeCell ref="A24:C24"/>
    <mergeCell ref="A25:C25"/>
    <mergeCell ref="H12:J12"/>
    <mergeCell ref="H13:J13"/>
    <mergeCell ref="H14:J14"/>
    <mergeCell ref="H15:J15"/>
  </mergeCells>
  <phoneticPr fontId="1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FA34-3D7E-45FF-B2AE-36F9E1ACAE1D}">
  <dimension ref="A1:O42"/>
  <sheetViews>
    <sheetView showGridLines="0" workbookViewId="0"/>
  </sheetViews>
  <sheetFormatPr defaultColWidth="9" defaultRowHeight="13.5" x14ac:dyDescent="0.15"/>
  <cols>
    <col min="1" max="1" width="11.375" customWidth="1"/>
    <col min="2" max="2" width="10.625" customWidth="1"/>
    <col min="3" max="3" width="11" customWidth="1"/>
    <col min="4" max="4" width="17.625" customWidth="1"/>
    <col min="5" max="5" width="10.625" customWidth="1"/>
    <col min="6" max="6" width="12.25" bestFit="1" customWidth="1"/>
    <col min="7" max="8" width="10.625" customWidth="1"/>
    <col min="9" max="9" width="15" bestFit="1" customWidth="1"/>
    <col min="10" max="10" width="10.5" customWidth="1"/>
    <col min="11" max="14" width="10.625" customWidth="1"/>
  </cols>
  <sheetData>
    <row r="1" spans="1:15" ht="22.5" x14ac:dyDescent="0.15">
      <c r="A1" s="1" t="str">
        <f>J2</f>
        <v>绩效考核账单/项目页签</v>
      </c>
      <c r="B1" s="2"/>
      <c r="C1" s="2"/>
      <c r="D1" s="2"/>
      <c r="E1" s="2"/>
      <c r="F1" s="2"/>
      <c r="G1" s="5"/>
      <c r="H1" s="5"/>
      <c r="I1" s="18" t="s">
        <v>0</v>
      </c>
      <c r="J1" s="144" t="s">
        <v>37</v>
      </c>
      <c r="K1" s="145"/>
    </row>
    <row r="2" spans="1:15" ht="16.149999999999999" customHeight="1" x14ac:dyDescent="0.15">
      <c r="A2" s="20" t="str">
        <f>J1</f>
        <v>绩效考核/绩效考核账单</v>
      </c>
      <c r="B2" s="3"/>
      <c r="C2" s="3"/>
      <c r="D2" s="3"/>
      <c r="E2" s="3"/>
      <c r="F2" s="3"/>
      <c r="G2" s="5"/>
      <c r="H2" s="5"/>
      <c r="I2" s="18" t="s">
        <v>1</v>
      </c>
      <c r="J2" s="144" t="s">
        <v>97</v>
      </c>
      <c r="K2" s="145"/>
    </row>
    <row r="3" spans="1:15" ht="16.149999999999999" customHeight="1" x14ac:dyDescent="0.15"/>
    <row r="4" spans="1:15" ht="16.149999999999999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10" t="s">
        <v>6</v>
      </c>
      <c r="O4" s="11"/>
    </row>
    <row r="5" spans="1:15" ht="16.149999999999999" customHeight="1" x14ac:dyDescent="0.15">
      <c r="A5" s="26"/>
      <c r="B5" s="11" t="s">
        <v>98</v>
      </c>
      <c r="C5" s="27"/>
      <c r="D5" s="27"/>
      <c r="E5" s="27"/>
      <c r="F5" s="27"/>
      <c r="G5" s="27"/>
      <c r="H5" s="27"/>
      <c r="I5" s="28"/>
      <c r="J5" s="29"/>
      <c r="K5" s="29"/>
      <c r="L5" s="29"/>
      <c r="M5" s="11"/>
      <c r="O5" s="11"/>
    </row>
    <row r="6" spans="1:15" ht="16.149999999999999" customHeight="1" x14ac:dyDescent="0.15">
      <c r="A6" s="41" t="s">
        <v>17</v>
      </c>
      <c r="B6" s="42" t="s">
        <v>45</v>
      </c>
      <c r="C6" s="41" t="s">
        <v>66</v>
      </c>
      <c r="D6" s="27"/>
      <c r="E6" s="27"/>
      <c r="F6" s="27"/>
      <c r="G6" s="27"/>
      <c r="H6" s="27"/>
      <c r="I6" s="27"/>
      <c r="J6" s="27"/>
      <c r="K6" s="28"/>
      <c r="L6" s="29"/>
      <c r="M6" s="29"/>
      <c r="N6" s="29"/>
      <c r="O6" s="11"/>
    </row>
    <row r="7" spans="1:15" ht="16.149999999999999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9"/>
      <c r="N7" s="29"/>
      <c r="O7" s="11"/>
    </row>
    <row r="8" spans="1:15" ht="16.149999999999999" customHeight="1" x14ac:dyDescent="0.15">
      <c r="A8" s="26" t="s">
        <v>102</v>
      </c>
      <c r="B8" s="53" t="s">
        <v>100</v>
      </c>
      <c r="C8" s="54"/>
      <c r="D8" s="54"/>
      <c r="E8" s="54"/>
      <c r="F8" s="54"/>
      <c r="G8" s="27"/>
      <c r="H8" s="27"/>
      <c r="I8" s="27"/>
      <c r="J8" s="27"/>
      <c r="K8" s="27"/>
      <c r="O8" s="11"/>
    </row>
    <row r="9" spans="1:15" ht="16.149999999999999" customHeight="1" x14ac:dyDescent="0.15">
      <c r="A9" s="26" t="s">
        <v>67</v>
      </c>
      <c r="B9" s="91" t="s">
        <v>68</v>
      </c>
      <c r="C9" s="54"/>
      <c r="D9" s="54"/>
      <c r="E9" s="54"/>
      <c r="F9" s="54"/>
      <c r="G9" s="27"/>
      <c r="H9" s="27"/>
      <c r="I9" s="27"/>
      <c r="J9" s="27"/>
      <c r="K9" s="27"/>
      <c r="O9" s="11"/>
    </row>
    <row r="10" spans="1:15" ht="16.149999999999999" customHeight="1" x14ac:dyDescent="0.15">
      <c r="A10" s="26" t="s">
        <v>61</v>
      </c>
      <c r="B10" s="88" t="str">
        <f>TEXT(AVERAGE(K13:K16)*100,0)</f>
        <v>90</v>
      </c>
      <c r="C10" s="47" t="s">
        <v>63</v>
      </c>
      <c r="D10" s="27"/>
      <c r="E10" s="27"/>
      <c r="F10" s="27"/>
      <c r="G10" s="27"/>
      <c r="H10" s="27"/>
      <c r="I10" s="27"/>
      <c r="J10" s="27"/>
      <c r="K10" s="27"/>
      <c r="O10" s="11"/>
    </row>
    <row r="11" spans="1:15" ht="16.149999999999999" customHeight="1" x14ac:dyDescent="0.15">
      <c r="A11" s="26"/>
      <c r="B11" s="52"/>
      <c r="C11" s="27"/>
      <c r="D11" s="27"/>
      <c r="E11" s="27"/>
      <c r="F11" s="27"/>
      <c r="G11" s="27"/>
      <c r="H11" s="27"/>
      <c r="I11" s="27"/>
      <c r="J11" s="27"/>
      <c r="K11" s="27"/>
      <c r="O11" s="11"/>
    </row>
    <row r="12" spans="1:15" s="25" customFormat="1" ht="16.149999999999999" customHeight="1" x14ac:dyDescent="0.15">
      <c r="A12" s="33" t="s">
        <v>10</v>
      </c>
      <c r="B12" s="33" t="s">
        <v>19</v>
      </c>
      <c r="C12" s="142" t="s">
        <v>14</v>
      </c>
      <c r="D12" s="143"/>
      <c r="E12" s="40" t="s">
        <v>20</v>
      </c>
      <c r="F12" s="40" t="s">
        <v>21</v>
      </c>
      <c r="G12" s="40" t="s">
        <v>22</v>
      </c>
      <c r="H12" s="40" t="s">
        <v>23</v>
      </c>
      <c r="I12" s="33" t="s">
        <v>25</v>
      </c>
      <c r="J12" s="40" t="s">
        <v>24</v>
      </c>
      <c r="K12" s="40" t="s">
        <v>62</v>
      </c>
    </row>
    <row r="13" spans="1:15" s="31" customFormat="1" ht="16.149999999999999" customHeight="1" x14ac:dyDescent="0.15">
      <c r="A13" s="30">
        <v>1</v>
      </c>
      <c r="B13" s="55">
        <v>4309</v>
      </c>
      <c r="C13" s="34" t="s">
        <v>48</v>
      </c>
      <c r="D13" s="34"/>
      <c r="E13" s="34">
        <v>44378</v>
      </c>
      <c r="F13" s="43">
        <v>80</v>
      </c>
      <c r="G13" s="44">
        <v>2</v>
      </c>
      <c r="H13" s="51">
        <f>(G13-F13)/F13</f>
        <v>-0.97499999999999998</v>
      </c>
      <c r="I13" s="56" t="s">
        <v>49</v>
      </c>
      <c r="J13" s="51">
        <v>0</v>
      </c>
      <c r="K13" s="50">
        <f>1-J13</f>
        <v>1</v>
      </c>
    </row>
    <row r="14" spans="1:15" s="31" customFormat="1" ht="16.149999999999999" customHeight="1" x14ac:dyDescent="0.15">
      <c r="A14" s="30">
        <v>2</v>
      </c>
      <c r="B14" s="55">
        <v>4311</v>
      </c>
      <c r="C14" s="34" t="s">
        <v>47</v>
      </c>
      <c r="D14" s="34"/>
      <c r="E14" s="34">
        <v>44382</v>
      </c>
      <c r="F14" s="43">
        <v>25</v>
      </c>
      <c r="G14" s="44">
        <v>20</v>
      </c>
      <c r="H14" s="51">
        <f t="shared" ref="H14:H16" si="0">(G14-F14)/F14</f>
        <v>-0.2</v>
      </c>
      <c r="I14" s="56" t="s">
        <v>49</v>
      </c>
      <c r="J14" s="51">
        <v>0</v>
      </c>
      <c r="K14" s="50">
        <f t="shared" ref="K14:K16" si="1">1-J14</f>
        <v>1</v>
      </c>
    </row>
    <row r="15" spans="1:15" s="31" customFormat="1" ht="16.149999999999999" customHeight="1" x14ac:dyDescent="0.15">
      <c r="A15" s="30">
        <v>3</v>
      </c>
      <c r="B15" s="55">
        <v>4325</v>
      </c>
      <c r="C15" s="34" t="s">
        <v>48</v>
      </c>
      <c r="D15" s="34"/>
      <c r="E15" s="34">
        <v>44388</v>
      </c>
      <c r="F15" s="45">
        <v>22</v>
      </c>
      <c r="G15" s="44">
        <v>30</v>
      </c>
      <c r="H15" s="51">
        <f t="shared" si="0"/>
        <v>0.36363636363636365</v>
      </c>
      <c r="I15" s="46" t="s">
        <v>50</v>
      </c>
      <c r="J15" s="51">
        <v>0.2</v>
      </c>
      <c r="K15" s="50">
        <f t="shared" si="1"/>
        <v>0.8</v>
      </c>
    </row>
    <row r="16" spans="1:15" s="31" customFormat="1" ht="16.149999999999999" customHeight="1" x14ac:dyDescent="0.15">
      <c r="A16" s="30">
        <v>4</v>
      </c>
      <c r="B16" s="55">
        <v>4380</v>
      </c>
      <c r="C16" s="34" t="s">
        <v>46</v>
      </c>
      <c r="D16" s="34"/>
      <c r="E16" s="34">
        <v>44407</v>
      </c>
      <c r="F16" s="45">
        <v>22</v>
      </c>
      <c r="G16" s="44">
        <v>35</v>
      </c>
      <c r="H16" s="51">
        <f t="shared" si="0"/>
        <v>0.59090909090909094</v>
      </c>
      <c r="I16" s="46" t="s">
        <v>50</v>
      </c>
      <c r="J16" s="51">
        <v>0.2</v>
      </c>
      <c r="K16" s="50">
        <f t="shared" si="1"/>
        <v>0.8</v>
      </c>
    </row>
    <row r="17" spans="1:15" ht="16.149999999999999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4.25" customHeight="1" x14ac:dyDescent="0.15">
      <c r="A18" s="133" t="s">
        <v>103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5"/>
      <c r="L18" s="11"/>
    </row>
    <row r="19" spans="1:15" ht="14.2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1"/>
    </row>
    <row r="20" spans="1:15" ht="14.25" customHeight="1" x14ac:dyDescent="0.15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8"/>
      <c r="L20" s="11"/>
    </row>
    <row r="21" spans="1:15" ht="14.2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1"/>
    </row>
    <row r="22" spans="1:15" ht="14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8"/>
      <c r="L22" s="11"/>
    </row>
    <row r="23" spans="1:15" ht="14.2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1"/>
    </row>
    <row r="24" spans="1:15" ht="14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8"/>
      <c r="L24" s="11"/>
    </row>
    <row r="25" spans="1:15" ht="14.2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7"/>
      <c r="J25" s="137"/>
      <c r="K25" s="138"/>
      <c r="L25" s="11"/>
    </row>
    <row r="26" spans="1:15" ht="14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8"/>
      <c r="L26" s="11"/>
    </row>
    <row r="27" spans="1:15" ht="14.2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8"/>
      <c r="L27" s="11"/>
    </row>
    <row r="28" spans="1:15" ht="14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1"/>
    </row>
    <row r="29" spans="1:15" ht="13.5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1"/>
    </row>
    <row r="42" spans="12:12" x14ac:dyDescent="0.15">
      <c r="L42" s="32" t="s">
        <v>9</v>
      </c>
    </row>
  </sheetData>
  <mergeCells count="4">
    <mergeCell ref="A18:K29"/>
    <mergeCell ref="C12:D12"/>
    <mergeCell ref="J1:K1"/>
    <mergeCell ref="J2:K2"/>
  </mergeCells>
  <phoneticPr fontId="1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7FCB-69CB-431E-B70C-7A3DB1974FC2}">
  <dimension ref="A1:O41"/>
  <sheetViews>
    <sheetView showGridLines="0" tabSelected="1" workbookViewId="0">
      <selection activeCell="H33" sqref="H33"/>
    </sheetView>
  </sheetViews>
  <sheetFormatPr defaultColWidth="9" defaultRowHeight="13.5" x14ac:dyDescent="0.15"/>
  <cols>
    <col min="1" max="1" width="11.375" customWidth="1"/>
    <col min="2" max="2" width="10.625" customWidth="1"/>
    <col min="3" max="3" width="11" customWidth="1"/>
    <col min="4" max="4" width="17.625" customWidth="1"/>
    <col min="5" max="5" width="10.625" customWidth="1"/>
    <col min="6" max="6" width="12.25" bestFit="1" customWidth="1"/>
    <col min="7" max="8" width="10.625" customWidth="1"/>
    <col min="9" max="9" width="15" bestFit="1" customWidth="1"/>
    <col min="10" max="10" width="10.5" customWidth="1"/>
    <col min="11" max="14" width="10.625" customWidth="1"/>
  </cols>
  <sheetData>
    <row r="1" spans="1:15" ht="22.5" x14ac:dyDescent="0.15">
      <c r="A1" s="1" t="str">
        <f>J2</f>
        <v>绩效考核账单/项目页签</v>
      </c>
      <c r="B1" s="2"/>
      <c r="C1" s="2"/>
      <c r="D1" s="2"/>
      <c r="E1" s="2"/>
      <c r="F1" s="2"/>
      <c r="G1" s="5"/>
      <c r="H1" s="5"/>
      <c r="I1" s="18" t="s">
        <v>0</v>
      </c>
      <c r="J1" s="144" t="s">
        <v>37</v>
      </c>
      <c r="K1" s="145"/>
    </row>
    <row r="2" spans="1:15" ht="16.149999999999999" customHeight="1" x14ac:dyDescent="0.15">
      <c r="A2" s="20" t="str">
        <f>J1</f>
        <v>绩效考核/绩效考核账单</v>
      </c>
      <c r="B2" s="3"/>
      <c r="C2" s="3"/>
      <c r="D2" s="3"/>
      <c r="E2" s="3"/>
      <c r="F2" s="3"/>
      <c r="G2" s="5"/>
      <c r="H2" s="5"/>
      <c r="I2" s="18" t="s">
        <v>1</v>
      </c>
      <c r="J2" s="144" t="s">
        <v>97</v>
      </c>
      <c r="K2" s="145"/>
    </row>
    <row r="3" spans="1:15" ht="16.149999999999999" customHeight="1" x14ac:dyDescent="0.15"/>
    <row r="4" spans="1:15" ht="16.149999999999999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10" t="s">
        <v>6</v>
      </c>
      <c r="O4" s="11"/>
    </row>
    <row r="5" spans="1:15" ht="16.149999999999999" customHeight="1" x14ac:dyDescent="0.15">
      <c r="A5" s="26"/>
      <c r="B5" s="11" t="s">
        <v>98</v>
      </c>
      <c r="C5" s="27"/>
      <c r="D5" s="27"/>
      <c r="E5" s="27"/>
      <c r="F5" s="27"/>
      <c r="G5" s="27"/>
      <c r="H5" s="27"/>
      <c r="I5" s="28"/>
      <c r="J5" s="29"/>
      <c r="K5" s="29"/>
      <c r="L5" s="29"/>
      <c r="M5" s="11"/>
      <c r="O5" s="11"/>
    </row>
    <row r="6" spans="1:15" ht="16.149999999999999" customHeight="1" x14ac:dyDescent="0.15">
      <c r="A6" s="41" t="s">
        <v>17</v>
      </c>
      <c r="B6" s="41" t="s">
        <v>45</v>
      </c>
      <c r="C6" s="42" t="s">
        <v>64</v>
      </c>
      <c r="D6" s="27"/>
      <c r="E6" s="27"/>
      <c r="F6" s="27"/>
      <c r="G6" s="27"/>
      <c r="H6" s="27"/>
      <c r="I6" s="27"/>
      <c r="J6" s="27"/>
      <c r="K6" s="28"/>
      <c r="L6" s="29"/>
      <c r="M6" s="29"/>
      <c r="N6" s="29"/>
      <c r="O6" s="11"/>
    </row>
    <row r="7" spans="1:15" ht="16.149999999999999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9"/>
      <c r="N7" s="29"/>
      <c r="O7" s="11"/>
    </row>
    <row r="8" spans="1:15" ht="16.149999999999999" customHeight="1" x14ac:dyDescent="0.15">
      <c r="A8" s="26" t="s">
        <v>39</v>
      </c>
      <c r="B8" s="53" t="s">
        <v>99</v>
      </c>
      <c r="C8" s="54"/>
      <c r="D8" s="54"/>
      <c r="E8" s="54"/>
      <c r="F8" s="54"/>
      <c r="G8" s="27"/>
      <c r="H8" s="27"/>
      <c r="I8" s="27"/>
      <c r="J8" s="27"/>
      <c r="K8" s="27"/>
      <c r="O8" s="11"/>
    </row>
    <row r="9" spans="1:15" ht="16.149999999999999" customHeight="1" x14ac:dyDescent="0.15">
      <c r="A9" s="26" t="s">
        <v>67</v>
      </c>
      <c r="B9" s="91" t="s">
        <v>69</v>
      </c>
      <c r="C9" s="54"/>
      <c r="D9" s="54"/>
      <c r="E9" s="54"/>
      <c r="F9" s="54"/>
      <c r="G9" s="27"/>
      <c r="H9" s="27"/>
      <c r="I9" s="27"/>
      <c r="J9" s="27"/>
      <c r="K9" s="27"/>
      <c r="O9" s="11"/>
    </row>
    <row r="10" spans="1:15" ht="16.149999999999999" customHeight="1" x14ac:dyDescent="0.15">
      <c r="A10" s="26" t="s">
        <v>70</v>
      </c>
      <c r="B10" s="92">
        <v>60</v>
      </c>
      <c r="C10" s="54"/>
      <c r="D10" s="54"/>
      <c r="E10" s="54"/>
      <c r="F10" s="54"/>
      <c r="G10" s="27"/>
      <c r="H10" s="27"/>
      <c r="I10" s="27"/>
      <c r="J10" s="27"/>
      <c r="K10" s="27"/>
      <c r="O10" s="11"/>
    </row>
    <row r="11" spans="1:15" ht="16.149999999999999" customHeight="1" x14ac:dyDescent="0.15">
      <c r="A11" s="26" t="s">
        <v>71</v>
      </c>
      <c r="B11" s="92">
        <f>COUNT(B15:B18)</f>
        <v>4</v>
      </c>
      <c r="C11" s="54"/>
      <c r="D11" s="54"/>
      <c r="E11" s="54"/>
      <c r="F11" s="54"/>
      <c r="G11" s="27"/>
      <c r="H11" s="27"/>
      <c r="I11" s="27"/>
      <c r="J11" s="27"/>
      <c r="K11" s="27"/>
      <c r="O11" s="11"/>
    </row>
    <row r="12" spans="1:15" ht="16.149999999999999" customHeight="1" x14ac:dyDescent="0.15">
      <c r="A12" s="26" t="s">
        <v>72</v>
      </c>
      <c r="B12" s="90">
        <f>IF(COUNT(B15:B18)&gt;60,COUNT(B15:B18)-60,0)</f>
        <v>0</v>
      </c>
      <c r="C12" s="47"/>
      <c r="D12" s="27"/>
      <c r="E12" s="27"/>
      <c r="F12" s="27"/>
      <c r="G12" s="27"/>
      <c r="H12" s="27"/>
      <c r="I12" s="27"/>
      <c r="J12" s="27"/>
      <c r="K12" s="27"/>
      <c r="O12" s="11"/>
    </row>
    <row r="13" spans="1:15" ht="16.149999999999999" customHeight="1" x14ac:dyDescent="0.15">
      <c r="A13" s="26"/>
      <c r="B13" s="52"/>
      <c r="C13" s="27"/>
      <c r="D13" s="27"/>
      <c r="E13" s="27"/>
      <c r="F13" s="27"/>
      <c r="G13" s="27"/>
      <c r="H13" s="27"/>
      <c r="I13" s="27"/>
      <c r="J13" s="27"/>
      <c r="K13" s="27"/>
      <c r="O13" s="11"/>
    </row>
    <row r="14" spans="1:15" s="25" customFormat="1" ht="16.149999999999999" customHeight="1" x14ac:dyDescent="0.15">
      <c r="A14" s="33" t="s">
        <v>10</v>
      </c>
      <c r="B14" s="33" t="s">
        <v>19</v>
      </c>
      <c r="C14" s="142" t="s">
        <v>14</v>
      </c>
      <c r="D14" s="143"/>
      <c r="E14" s="40" t="s">
        <v>73</v>
      </c>
      <c r="F14" s="40" t="s">
        <v>74</v>
      </c>
      <c r="G14" s="40" t="s">
        <v>75</v>
      </c>
      <c r="H14" s="40" t="s">
        <v>20</v>
      </c>
    </row>
    <row r="15" spans="1:15" s="31" customFormat="1" ht="16.149999999999999" customHeight="1" x14ac:dyDescent="0.15">
      <c r="A15" s="30">
        <v>1</v>
      </c>
      <c r="B15" s="55">
        <v>4309</v>
      </c>
      <c r="C15" s="34" t="s">
        <v>48</v>
      </c>
      <c r="D15" s="34"/>
      <c r="E15" s="34">
        <v>44378</v>
      </c>
      <c r="F15" s="34">
        <v>44378</v>
      </c>
      <c r="G15" s="34">
        <v>44378</v>
      </c>
      <c r="H15" s="34">
        <v>44378</v>
      </c>
    </row>
    <row r="16" spans="1:15" s="31" customFormat="1" ht="16.149999999999999" customHeight="1" x14ac:dyDescent="0.15">
      <c r="A16" s="30">
        <v>2</v>
      </c>
      <c r="B16" s="55">
        <v>4311</v>
      </c>
      <c r="C16" s="34" t="s">
        <v>47</v>
      </c>
      <c r="D16" s="34"/>
      <c r="E16" s="34">
        <v>44382</v>
      </c>
      <c r="F16" s="34">
        <v>44382</v>
      </c>
      <c r="G16" s="34">
        <v>44382</v>
      </c>
      <c r="H16" s="34">
        <v>44382</v>
      </c>
    </row>
    <row r="17" spans="1:15" s="31" customFormat="1" ht="16.149999999999999" customHeight="1" x14ac:dyDescent="0.15">
      <c r="A17" s="30">
        <v>3</v>
      </c>
      <c r="B17" s="55">
        <v>4325</v>
      </c>
      <c r="C17" s="34" t="s">
        <v>48</v>
      </c>
      <c r="D17" s="34"/>
      <c r="E17" s="34">
        <v>44388</v>
      </c>
      <c r="F17" s="34">
        <v>44388</v>
      </c>
      <c r="G17" s="34">
        <v>44388</v>
      </c>
      <c r="H17" s="34">
        <v>44388</v>
      </c>
    </row>
    <row r="18" spans="1:15" s="31" customFormat="1" ht="16.149999999999999" customHeight="1" x14ac:dyDescent="0.15">
      <c r="A18" s="30">
        <v>4</v>
      </c>
      <c r="B18" s="55">
        <v>4380</v>
      </c>
      <c r="C18" s="34" t="s">
        <v>46</v>
      </c>
      <c r="D18" s="34"/>
      <c r="E18" s="34">
        <v>44407</v>
      </c>
      <c r="F18" s="34">
        <v>44407</v>
      </c>
      <c r="G18" s="34">
        <v>44407</v>
      </c>
      <c r="H18" s="34">
        <v>44407</v>
      </c>
    </row>
    <row r="19" spans="1:15" ht="16.149999999999999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4.25" customHeight="1" x14ac:dyDescent="0.15">
      <c r="A20" s="133" t="s">
        <v>104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5"/>
      <c r="L20" s="11"/>
    </row>
    <row r="21" spans="1:15" ht="14.2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8"/>
      <c r="L21" s="11"/>
    </row>
    <row r="22" spans="1:15" ht="14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8"/>
      <c r="L22" s="11"/>
    </row>
    <row r="23" spans="1:15" ht="14.2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1"/>
    </row>
    <row r="24" spans="1:15" ht="14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8"/>
      <c r="L24" s="11"/>
    </row>
    <row r="25" spans="1:15" ht="14.2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7"/>
      <c r="J25" s="137"/>
      <c r="K25" s="138"/>
      <c r="L25" s="11"/>
    </row>
    <row r="26" spans="1:15" ht="14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8"/>
      <c r="L26" s="11"/>
    </row>
    <row r="27" spans="1:15" ht="14.2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8"/>
      <c r="L27" s="11"/>
    </row>
    <row r="28" spans="1:15" ht="13.5" customHeight="1" x14ac:dyDescent="0.15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1"/>
    </row>
    <row r="41" spans="12:12" x14ac:dyDescent="0.15">
      <c r="L41" s="32" t="s">
        <v>9</v>
      </c>
    </row>
  </sheetData>
  <mergeCells count="4">
    <mergeCell ref="J1:K1"/>
    <mergeCell ref="J2:K2"/>
    <mergeCell ref="C14:D14"/>
    <mergeCell ref="A20:K28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列表页</vt:lpstr>
      <vt:lpstr>常规页</vt:lpstr>
      <vt:lpstr>项目-回收及时率</vt:lpstr>
      <vt:lpstr>项目-工作量计件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2023-03-01T03:42:43Z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