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Etoonpack\Requirement\模板\"/>
    </mc:Choice>
  </mc:AlternateContent>
  <xr:revisionPtr revIDLastSave="0" documentId="13_ncr:1_{C5BCC612-3EF8-4A4C-B6C4-1A2E7BC8DBCF}" xr6:coauthVersionLast="47" xr6:coauthVersionMax="47" xr10:uidLastSave="{00000000-0000-0000-0000-000000000000}"/>
  <bookViews>
    <workbookView xWindow="-120" yWindow="-120" windowWidth="29040" windowHeight="15720" xr2:uid="{3CB4C396-0AB5-4640-B8F4-004E9C873D29}"/>
  </bookViews>
  <sheets>
    <sheet name="汇总" sheetId="1" r:id="rId1"/>
    <sheet name="明细" sheetId="2" r:id="rId2"/>
  </sheets>
  <definedNames>
    <definedName name="_xlnm._FilterDatabase" localSheetId="1" hidden="1">明细!$A$1:$J$32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" i="1" l="1"/>
  <c r="H2" i="2"/>
  <c r="J2" i="2" s="1"/>
  <c r="H3" i="2"/>
  <c r="H4" i="2"/>
  <c r="J4" i="2" s="1"/>
  <c r="H5" i="2"/>
  <c r="H6" i="2"/>
  <c r="H7" i="2"/>
  <c r="J7" i="2" s="1"/>
  <c r="H8" i="2"/>
  <c r="J8" i="2" s="1"/>
  <c r="H9" i="2"/>
  <c r="J9" i="2" s="1"/>
  <c r="H10" i="2"/>
  <c r="J10" i="2" s="1"/>
  <c r="H11" i="2"/>
  <c r="H12" i="2"/>
  <c r="J12" i="2" s="1"/>
  <c r="H13" i="2"/>
  <c r="J13" i="2" s="1"/>
  <c r="H14" i="2"/>
  <c r="J14" i="2" s="1"/>
  <c r="H15" i="2"/>
  <c r="J15" i="2" s="1"/>
  <c r="H32" i="2"/>
  <c r="J32" i="2" s="1"/>
  <c r="H31" i="2"/>
  <c r="J31" i="2" s="1"/>
  <c r="H30" i="2"/>
  <c r="J30" i="2" s="1"/>
  <c r="H29" i="2"/>
  <c r="J29" i="2" s="1"/>
  <c r="H28" i="2"/>
  <c r="J28" i="2" s="1"/>
  <c r="H27" i="2"/>
  <c r="J27" i="2" s="1"/>
  <c r="H26" i="2"/>
  <c r="J26" i="2" s="1"/>
  <c r="H25" i="2"/>
  <c r="J25" i="2" s="1"/>
  <c r="H24" i="2"/>
  <c r="J24" i="2" s="1"/>
  <c r="H23" i="2"/>
  <c r="J23" i="2" s="1"/>
  <c r="H22" i="2"/>
  <c r="J22" i="2" s="1"/>
  <c r="H21" i="2"/>
  <c r="J21" i="2" s="1"/>
  <c r="H20" i="2"/>
  <c r="J20" i="2" s="1"/>
  <c r="H19" i="2"/>
  <c r="J19" i="2" s="1"/>
  <c r="H18" i="2"/>
  <c r="J18" i="2" s="1"/>
  <c r="H17" i="2"/>
  <c r="J17" i="2" s="1"/>
  <c r="H16" i="2"/>
  <c r="J16" i="2" s="1"/>
  <c r="A3" i="2"/>
  <c r="A4" i="2" s="1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J6" i="2" l="1"/>
  <c r="J5" i="2"/>
  <c r="J11" i="2"/>
  <c r="J3" i="2"/>
</calcChain>
</file>

<file path=xl/sharedStrings.xml><?xml version="1.0" encoding="utf-8"?>
<sst xmlns="http://schemas.openxmlformats.org/spreadsheetml/2006/main" count="99" uniqueCount="61">
  <si>
    <r>
      <t>行</t>
    </r>
    <r>
      <rPr>
        <b/>
        <sz val="11"/>
        <color rgb="FF000000"/>
        <rFont val="微软雅黑"/>
        <family val="2"/>
        <charset val="134"/>
      </rPr>
      <t>号</t>
    </r>
    <r>
      <rPr>
        <b/>
        <sz val="11"/>
        <color theme="1"/>
        <rFont val="微软雅黑"/>
        <family val="2"/>
        <charset val="134"/>
      </rPr>
      <t xml:space="preserve">
#</t>
    </r>
    <phoneticPr fontId="6" type="noConversion"/>
  </si>
  <si>
    <t>隶属项目</t>
    <phoneticPr fontId="6" type="noConversion"/>
  </si>
  <si>
    <t>统计期间自</t>
    <phoneticPr fontId="6" type="noConversion"/>
  </si>
  <si>
    <t>统计期间至</t>
    <phoneticPr fontId="6" type="noConversion"/>
  </si>
  <si>
    <t>箱号
FIBC S/N</t>
    <phoneticPr fontId="6" type="noConversion"/>
  </si>
  <si>
    <t>C100689 - 壳牌(中国)有限公司</t>
  </si>
  <si>
    <t>745195149</t>
  </si>
  <si>
    <t>ET030103010203</t>
  </si>
  <si>
    <t>ET030103011465</t>
  </si>
  <si>
    <t>ET030103012358</t>
  </si>
  <si>
    <t>ET030103028775</t>
  </si>
  <si>
    <t>ET030103028894</t>
  </si>
  <si>
    <t>739594918</t>
  </si>
  <si>
    <t>ET030103025524</t>
  </si>
  <si>
    <t>ET030103012661</t>
  </si>
  <si>
    <t>ET020101015060</t>
  </si>
  <si>
    <t>740020661</t>
  </si>
  <si>
    <t>ET020101022831</t>
  </si>
  <si>
    <t>ET030103019023</t>
  </si>
  <si>
    <t>739844035</t>
  </si>
  <si>
    <t>ET030103019836</t>
  </si>
  <si>
    <t>ET030103017947</t>
  </si>
  <si>
    <t>ET030103031444</t>
  </si>
  <si>
    <t>ET030103025299</t>
  </si>
  <si>
    <t>ET030103033040</t>
  </si>
  <si>
    <t>ET030103033704</t>
  </si>
  <si>
    <t>ET030103005181</t>
  </si>
  <si>
    <t>ET030103009678</t>
  </si>
  <si>
    <t>ET030103024416</t>
  </si>
  <si>
    <t>ET030103024814</t>
  </si>
  <si>
    <t>ET030103029526</t>
  </si>
  <si>
    <t>ET030103030751</t>
  </si>
  <si>
    <t>ET030103012303</t>
  </si>
  <si>
    <t>ET030103023145</t>
  </si>
  <si>
    <t>ET030103003764</t>
  </si>
  <si>
    <t>ET030103015423</t>
  </si>
  <si>
    <t>ET030103010619</t>
  </si>
  <si>
    <t>ET030103013330</t>
  </si>
  <si>
    <t>ET030103018777</t>
  </si>
  <si>
    <t>ET030103029867</t>
  </si>
  <si>
    <t>SoldTo ID</t>
    <phoneticPr fontId="6" type="noConversion"/>
  </si>
  <si>
    <t>ET030103001491</t>
    <phoneticPr fontId="6" type="noConversion"/>
  </si>
  <si>
    <t>客户运单号
D/O NO.</t>
    <phoneticPr fontId="6" type="noConversion"/>
  </si>
  <si>
    <t>未还箱数量</t>
    <phoneticPr fontId="6" type="noConversion"/>
  </si>
  <si>
    <t>客户运单日期
D/O DATE</t>
    <phoneticPr fontId="6" type="noConversion"/>
  </si>
  <si>
    <t>总占箱时间
TOTAL DAYS</t>
    <phoneticPr fontId="6" type="noConversion"/>
  </si>
  <si>
    <t>超期计费阈值
OVERDUE BILLING
THRESHOLD</t>
    <phoneticPr fontId="6" type="noConversion"/>
  </si>
  <si>
    <t>超期占箱天数
OVERDUE DAYS</t>
    <phoneticPr fontId="6" type="noConversion"/>
  </si>
  <si>
    <t>未还已超期数量</t>
    <phoneticPr fontId="6" type="noConversion"/>
  </si>
  <si>
    <t>未还未超期数量</t>
    <phoneticPr fontId="6" type="noConversion"/>
  </si>
  <si>
    <t>ShipTo ID</t>
  </si>
  <si>
    <t>ShipTo ID</t>
    <phoneticPr fontId="6" type="noConversion"/>
  </si>
  <si>
    <t>ShipTo Name</t>
    <phoneticPr fontId="6" type="noConversion"/>
  </si>
  <si>
    <t>未归还数量合计 
(壳牌发货已扫码)</t>
    <phoneticPr fontId="6" type="noConversion"/>
  </si>
  <si>
    <t>终端客户A1</t>
  </si>
  <si>
    <t>终端客户A1</t>
    <phoneticPr fontId="11" type="noConversion"/>
  </si>
  <si>
    <t>终端客户A2</t>
  </si>
  <si>
    <t>终端客户A2</t>
    <phoneticPr fontId="11" type="noConversion"/>
  </si>
  <si>
    <t>终端客户A3</t>
  </si>
  <si>
    <t>终端客户A3</t>
    <phoneticPr fontId="11" type="noConversion"/>
  </si>
  <si>
    <t>ShipTo Name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</si>
</sst>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 "/>
    <numFmt numFmtId="177" formatCode="yyyy\-mm\-dd;@"/>
    <numFmt numFmtId="178" formatCode="#,##0_);[Red]\(#,##0\)"/>
    <numFmt numFmtId="179" formatCode="0_);[Red]\(0\)"/>
  </numFmts>
  <fonts count="12" x14ac:knownFonts="1">
    <font>
      <sz val="11"/>
      <color theme="1"/>
      <name val="等线"/>
      <family val="2"/>
      <charset val="134"/>
      <scheme val="minor"/>
    </font>
    <font>
      <sz val="11"/>
      <color theme="1"/>
      <name val="微软雅黑"/>
      <family val="2"/>
      <charset val="134"/>
    </font>
    <font>
      <sz val="11"/>
      <color theme="1"/>
      <name val="微软雅黑"/>
      <family val="2"/>
      <charset val="134"/>
    </font>
    <font>
      <sz val="11"/>
      <color theme="1"/>
      <name val="微软雅黑"/>
      <family val="2"/>
      <charset val="134"/>
    </font>
    <font>
      <sz val="11"/>
      <color theme="1"/>
      <name val="微软雅黑"/>
      <family val="2"/>
      <charset val="134"/>
    </font>
    <font>
      <sz val="11"/>
      <color theme="1"/>
      <name val="微软雅黑"/>
      <family val="2"/>
      <charset val="134"/>
    </font>
    <font>
      <sz val="9"/>
      <name val="等线"/>
      <family val="2"/>
      <charset val="134"/>
      <scheme val="minor"/>
    </font>
    <font>
      <sz val="11"/>
      <color theme="1"/>
      <name val="微软雅黑"/>
      <family val="2"/>
      <charset val="134"/>
    </font>
    <font>
      <b/>
      <sz val="11"/>
      <color theme="1"/>
      <name val="微软雅黑"/>
      <family val="2"/>
      <charset val="134"/>
    </font>
    <font>
      <sz val="11"/>
      <color theme="1"/>
      <name val="Calibri"/>
      <family val="2"/>
    </font>
    <font>
      <b/>
      <sz val="11"/>
      <color rgb="FF000000"/>
      <name val="微软雅黑"/>
      <family val="2"/>
      <charset val="134"/>
    </font>
    <font>
      <sz val="9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left" vertical="center"/>
    </xf>
    <xf numFmtId="0" fontId="9" fillId="0" borderId="0" xfId="0" applyFont="1">
      <alignment vertical="center"/>
    </xf>
    <xf numFmtId="0" fontId="8" fillId="2" borderId="1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4" fontId="0" fillId="0" borderId="0" xfId="0" applyNumberFormat="1">
      <alignment vertical="center"/>
    </xf>
    <xf numFmtId="0" fontId="7" fillId="0" borderId="1" xfId="0" applyFont="1" applyBorder="1">
      <alignment vertical="center"/>
    </xf>
    <xf numFmtId="0" fontId="8" fillId="2" borderId="1" xfId="0" applyFont="1" applyFill="1" applyBorder="1">
      <alignment vertical="center"/>
    </xf>
    <xf numFmtId="176" fontId="7" fillId="0" borderId="0" xfId="0" applyNumberFormat="1" applyFont="1">
      <alignment vertical="center"/>
    </xf>
    <xf numFmtId="0" fontId="0" fillId="0" borderId="0" xfId="0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14" fontId="10" fillId="2" borderId="2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77" fontId="7" fillId="0" borderId="1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177" fontId="7" fillId="0" borderId="1" xfId="0" quotePrefix="1" applyNumberFormat="1" applyFont="1" applyBorder="1" applyAlignment="1">
      <alignment horizontal="center" vertical="center" wrapText="1"/>
    </xf>
    <xf numFmtId="0" fontId="0" fillId="0" borderId="0" xfId="0" applyFont="1">
      <alignment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177" fontId="3" fillId="0" borderId="1" xfId="0" quotePrefix="1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178" fontId="3" fillId="0" borderId="1" xfId="0" applyNumberFormat="1" applyFont="1" applyBorder="1" applyAlignment="1">
      <alignment horizontal="center" vertical="center" wrapText="1"/>
    </xf>
    <xf numFmtId="179" fontId="0" fillId="0" borderId="0" xfId="0" applyNumberFormat="1">
      <alignment vertical="center"/>
    </xf>
    <xf numFmtId="177" fontId="2" fillId="0" borderId="1" xfId="0" quotePrefix="1" applyNumberFormat="1" applyFont="1" applyBorder="1" applyAlignment="1">
      <alignment horizontal="center" vertical="center" wrapText="1"/>
    </xf>
    <xf numFmtId="178" fontId="7" fillId="0" borderId="1" xfId="0" applyNumberFormat="1" applyFont="1" applyBorder="1" applyAlignment="1">
      <alignment horizontal="center" vertical="center"/>
    </xf>
    <xf numFmtId="178" fontId="3" fillId="0" borderId="1" xfId="0" applyNumberFormat="1" applyFont="1" applyBorder="1" applyAlignment="1">
      <alignment horizontal="center" vertical="center"/>
    </xf>
    <xf numFmtId="176" fontId="7" fillId="0" borderId="1" xfId="0" applyNumberFormat="1" applyFont="1" applyBorder="1" applyAlignment="1">
      <alignment horizontal="left" vertical="center"/>
    </xf>
    <xf numFmtId="0" fontId="1" fillId="0" borderId="1" xfId="0" applyFont="1" applyBorder="1" applyAlignment="1">
      <alignment horizontal="left" vertical="top" wrapText="1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4EB987-677E-4A73-91A5-E8FA0DA13862}">
  <dimension ref="A1:E8"/>
  <sheetViews>
    <sheetView tabSelected="1" zoomScale="90" zoomScaleNormal="90" workbookViewId="0"/>
  </sheetViews>
  <sheetFormatPr defaultColWidth="9" defaultRowHeight="16.5" x14ac:dyDescent="0.2"/>
  <cols>
    <col min="1" max="1" width="19.5" style="2" bestFit="1" customWidth="1"/>
    <col min="2" max="2" width="29.625" style="1" bestFit="1" customWidth="1"/>
    <col min="3" max="3" width="17" style="1" bestFit="1" customWidth="1"/>
    <col min="4" max="4" width="19.125" style="2" bestFit="1" customWidth="1"/>
    <col min="5" max="5" width="19.125" style="1" bestFit="1" customWidth="1"/>
    <col min="6" max="16384" width="9" style="1"/>
  </cols>
  <sheetData>
    <row r="1" spans="1:5" ht="20.100000000000001" customHeight="1" x14ac:dyDescent="0.2">
      <c r="A1" s="4" t="s">
        <v>1</v>
      </c>
      <c r="B1" s="9" t="s">
        <v>5</v>
      </c>
      <c r="D1" s="1"/>
    </row>
    <row r="2" spans="1:5" ht="20.100000000000001" customHeight="1" x14ac:dyDescent="0.2">
      <c r="A2" s="4" t="s">
        <v>2</v>
      </c>
      <c r="B2" s="17">
        <v>43831</v>
      </c>
      <c r="D2" s="1"/>
    </row>
    <row r="3" spans="1:5" ht="20.100000000000001" customHeight="1" x14ac:dyDescent="0.2">
      <c r="A3" s="4" t="s">
        <v>3</v>
      </c>
      <c r="B3" s="17">
        <v>45579</v>
      </c>
      <c r="C3" s="24"/>
      <c r="E3" s="2"/>
    </row>
    <row r="4" spans="1:5" ht="20.100000000000001" customHeight="1" x14ac:dyDescent="0.2">
      <c r="A4" s="4" t="s">
        <v>43</v>
      </c>
      <c r="B4" s="30">
        <f>SUM(C6:C8)</f>
        <v>31</v>
      </c>
      <c r="C4" s="11"/>
    </row>
    <row r="5" spans="1:5" ht="30" x14ac:dyDescent="0.2">
      <c r="A5" s="4" t="s">
        <v>51</v>
      </c>
      <c r="B5" s="10" t="s">
        <v>52</v>
      </c>
      <c r="C5" s="6" t="s">
        <v>53</v>
      </c>
      <c r="D5" s="5" t="s">
        <v>48</v>
      </c>
      <c r="E5" s="5" t="s">
        <v>49</v>
      </c>
    </row>
    <row r="6" spans="1:5" ht="17.100000000000001" customHeight="1" x14ac:dyDescent="0.2">
      <c r="A6" s="31">
        <v>12345672</v>
      </c>
      <c r="B6" s="32" t="s">
        <v>59</v>
      </c>
      <c r="C6" s="28">
        <v>15</v>
      </c>
      <c r="D6" s="28">
        <v>11</v>
      </c>
      <c r="E6" s="28">
        <v>4</v>
      </c>
    </row>
    <row r="7" spans="1:5" x14ac:dyDescent="0.2">
      <c r="A7" s="31">
        <v>12345670</v>
      </c>
      <c r="B7" s="32" t="s">
        <v>55</v>
      </c>
      <c r="C7" s="28">
        <v>13</v>
      </c>
      <c r="D7" s="29">
        <v>13</v>
      </c>
      <c r="E7" s="28">
        <v>0</v>
      </c>
    </row>
    <row r="8" spans="1:5" ht="17.100000000000001" customHeight="1" x14ac:dyDescent="0.2">
      <c r="A8" s="31">
        <v>12345671</v>
      </c>
      <c r="B8" s="32" t="s">
        <v>57</v>
      </c>
      <c r="C8" s="28">
        <v>3</v>
      </c>
      <c r="D8" s="28">
        <v>3</v>
      </c>
      <c r="E8" s="28">
        <v>0</v>
      </c>
    </row>
  </sheetData>
  <phoneticPr fontId="6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864D7C-D268-4392-9861-589997C789C7}">
  <dimension ref="A1:J34"/>
  <sheetViews>
    <sheetView zoomScale="90" zoomScaleNormal="90" workbookViewId="0"/>
  </sheetViews>
  <sheetFormatPr defaultColWidth="9" defaultRowHeight="14.25" x14ac:dyDescent="0.2"/>
  <cols>
    <col min="1" max="1" width="8.625" customWidth="1"/>
    <col min="2" max="3" width="20.625" style="12" customWidth="1"/>
    <col min="4" max="4" width="44.875" customWidth="1"/>
    <col min="5" max="6" width="20.625" customWidth="1"/>
    <col min="7" max="7" width="20.625" style="8" customWidth="1"/>
    <col min="8" max="8" width="20.625" customWidth="1"/>
    <col min="9" max="9" width="20.625" style="12" customWidth="1"/>
    <col min="10" max="10" width="20.625" customWidth="1"/>
  </cols>
  <sheetData>
    <row r="1" spans="1:10" s="3" customFormat="1" ht="45" x14ac:dyDescent="0.2">
      <c r="A1" s="13" t="s">
        <v>0</v>
      </c>
      <c r="B1" s="13" t="s">
        <v>40</v>
      </c>
      <c r="C1" s="13" t="s">
        <v>50</v>
      </c>
      <c r="D1" s="14" t="s">
        <v>60</v>
      </c>
      <c r="E1" s="14" t="s">
        <v>4</v>
      </c>
      <c r="F1" s="14" t="s">
        <v>42</v>
      </c>
      <c r="G1" s="15" t="s">
        <v>44</v>
      </c>
      <c r="H1" s="14" t="s">
        <v>45</v>
      </c>
      <c r="I1" s="14" t="s">
        <v>46</v>
      </c>
      <c r="J1" s="14" t="s">
        <v>47</v>
      </c>
    </row>
    <row r="2" spans="1:10" ht="18" customHeight="1" x14ac:dyDescent="0.2">
      <c r="A2" s="7">
        <v>1</v>
      </c>
      <c r="B2" s="7">
        <v>12012340</v>
      </c>
      <c r="C2" s="7">
        <v>12345670</v>
      </c>
      <c r="D2" s="33" t="s">
        <v>54</v>
      </c>
      <c r="E2" s="18" t="s">
        <v>41</v>
      </c>
      <c r="F2" s="7" t="s">
        <v>6</v>
      </c>
      <c r="G2" s="19">
        <v>45359</v>
      </c>
      <c r="H2" s="25">
        <f>汇总!$B$3-明细!G2</f>
        <v>220</v>
      </c>
      <c r="I2" s="7">
        <v>40</v>
      </c>
      <c r="J2" s="7">
        <f>H2-I2</f>
        <v>180</v>
      </c>
    </row>
    <row r="3" spans="1:10" ht="18" customHeight="1" x14ac:dyDescent="0.2">
      <c r="A3" s="7">
        <f>A2+1</f>
        <v>2</v>
      </c>
      <c r="B3" s="7">
        <v>12012340</v>
      </c>
      <c r="C3" s="7">
        <v>12345670</v>
      </c>
      <c r="D3" s="33" t="s">
        <v>54</v>
      </c>
      <c r="E3" s="7" t="s">
        <v>7</v>
      </c>
      <c r="F3" s="7" t="s">
        <v>6</v>
      </c>
      <c r="G3" s="19">
        <v>45359</v>
      </c>
      <c r="H3" s="25">
        <f>汇总!$B$3-明细!G3</f>
        <v>220</v>
      </c>
      <c r="I3" s="7">
        <v>40</v>
      </c>
      <c r="J3" s="7">
        <f t="shared" ref="J3:J15" si="0">H3-I3</f>
        <v>180</v>
      </c>
    </row>
    <row r="4" spans="1:10" ht="18" customHeight="1" x14ac:dyDescent="0.2">
      <c r="A4" s="7">
        <f t="shared" ref="A4:A32" si="1">A3+1</f>
        <v>3</v>
      </c>
      <c r="B4" s="7">
        <v>12012340</v>
      </c>
      <c r="C4" s="7">
        <v>12345670</v>
      </c>
      <c r="D4" s="33" t="s">
        <v>54</v>
      </c>
      <c r="E4" s="7" t="s">
        <v>8</v>
      </c>
      <c r="F4" s="7" t="s">
        <v>6</v>
      </c>
      <c r="G4" s="19">
        <v>45359</v>
      </c>
      <c r="H4" s="25">
        <f>汇总!$B$3-明细!G4</f>
        <v>220</v>
      </c>
      <c r="I4" s="7">
        <v>40</v>
      </c>
      <c r="J4" s="7">
        <f t="shared" si="0"/>
        <v>180</v>
      </c>
    </row>
    <row r="5" spans="1:10" ht="18" customHeight="1" x14ac:dyDescent="0.2">
      <c r="A5" s="7">
        <f t="shared" si="1"/>
        <v>4</v>
      </c>
      <c r="B5" s="7">
        <v>12012340</v>
      </c>
      <c r="C5" s="7">
        <v>12345670</v>
      </c>
      <c r="D5" s="33" t="s">
        <v>54</v>
      </c>
      <c r="E5" s="7" t="s">
        <v>9</v>
      </c>
      <c r="F5" s="7" t="s">
        <v>6</v>
      </c>
      <c r="G5" s="19">
        <v>45359</v>
      </c>
      <c r="H5" s="25">
        <f>汇总!$B$3-明细!G5</f>
        <v>220</v>
      </c>
      <c r="I5" s="7">
        <v>40</v>
      </c>
      <c r="J5" s="7">
        <f t="shared" si="0"/>
        <v>180</v>
      </c>
    </row>
    <row r="6" spans="1:10" ht="18" customHeight="1" x14ac:dyDescent="0.2">
      <c r="A6" s="7">
        <f t="shared" si="1"/>
        <v>5</v>
      </c>
      <c r="B6" s="7">
        <v>12012340</v>
      </c>
      <c r="C6" s="7">
        <v>12345670</v>
      </c>
      <c r="D6" s="33" t="s">
        <v>54</v>
      </c>
      <c r="E6" s="7" t="s">
        <v>10</v>
      </c>
      <c r="F6" s="7" t="s">
        <v>6</v>
      </c>
      <c r="G6" s="19">
        <v>45359</v>
      </c>
      <c r="H6" s="25">
        <f>汇总!$B$3-明细!G6</f>
        <v>220</v>
      </c>
      <c r="I6" s="7">
        <v>40</v>
      </c>
      <c r="J6" s="7">
        <f t="shared" si="0"/>
        <v>180</v>
      </c>
    </row>
    <row r="7" spans="1:10" s="20" customFormat="1" ht="18" customHeight="1" x14ac:dyDescent="0.2">
      <c r="A7" s="7">
        <f t="shared" si="1"/>
        <v>6</v>
      </c>
      <c r="B7" s="7">
        <v>12012340</v>
      </c>
      <c r="C7" s="7">
        <v>12345671</v>
      </c>
      <c r="D7" s="21" t="s">
        <v>56</v>
      </c>
      <c r="E7" s="22" t="s">
        <v>11</v>
      </c>
      <c r="F7" s="22" t="s">
        <v>12</v>
      </c>
      <c r="G7" s="23">
        <v>45389</v>
      </c>
      <c r="H7" s="25">
        <f>汇总!$B$3-明细!G7</f>
        <v>190</v>
      </c>
      <c r="I7" s="22">
        <v>40</v>
      </c>
      <c r="J7" s="7">
        <f t="shared" si="0"/>
        <v>150</v>
      </c>
    </row>
    <row r="8" spans="1:10" s="20" customFormat="1" ht="18" customHeight="1" x14ac:dyDescent="0.2">
      <c r="A8" s="7">
        <f t="shared" si="1"/>
        <v>7</v>
      </c>
      <c r="B8" s="7">
        <v>12012340</v>
      </c>
      <c r="C8" s="7">
        <v>12345671</v>
      </c>
      <c r="D8" s="21" t="s">
        <v>56</v>
      </c>
      <c r="E8" s="22" t="s">
        <v>13</v>
      </c>
      <c r="F8" s="22" t="s">
        <v>12</v>
      </c>
      <c r="G8" s="23">
        <v>45389</v>
      </c>
      <c r="H8" s="25">
        <f>汇总!$B$3-明细!G8</f>
        <v>190</v>
      </c>
      <c r="I8" s="22">
        <v>40</v>
      </c>
      <c r="J8" s="7">
        <f t="shared" si="0"/>
        <v>150</v>
      </c>
    </row>
    <row r="9" spans="1:10" s="20" customFormat="1" ht="18" customHeight="1" x14ac:dyDescent="0.2">
      <c r="A9" s="7">
        <f t="shared" si="1"/>
        <v>8</v>
      </c>
      <c r="B9" s="7">
        <v>12012340</v>
      </c>
      <c r="C9" s="7">
        <v>12345671</v>
      </c>
      <c r="D9" s="21" t="s">
        <v>56</v>
      </c>
      <c r="E9" s="22" t="s">
        <v>14</v>
      </c>
      <c r="F9" s="22" t="s">
        <v>12</v>
      </c>
      <c r="G9" s="23">
        <v>45389</v>
      </c>
      <c r="H9" s="25">
        <f>汇总!$B$3-明细!G9</f>
        <v>190</v>
      </c>
      <c r="I9" s="22">
        <v>40</v>
      </c>
      <c r="J9" s="7">
        <f t="shared" si="0"/>
        <v>150</v>
      </c>
    </row>
    <row r="10" spans="1:10" s="20" customFormat="1" ht="18" customHeight="1" x14ac:dyDescent="0.2">
      <c r="A10" s="7">
        <f t="shared" si="1"/>
        <v>9</v>
      </c>
      <c r="B10" s="7">
        <v>12012340</v>
      </c>
      <c r="C10" s="7">
        <v>12345672</v>
      </c>
      <c r="D10" s="21" t="s">
        <v>58</v>
      </c>
      <c r="E10" s="22" t="s">
        <v>15</v>
      </c>
      <c r="F10" s="22" t="s">
        <v>16</v>
      </c>
      <c r="G10" s="23">
        <v>45395</v>
      </c>
      <c r="H10" s="25">
        <f>汇总!$B$3-明细!G10</f>
        <v>184</v>
      </c>
      <c r="I10" s="22">
        <v>40</v>
      </c>
      <c r="J10" s="7">
        <f t="shared" si="0"/>
        <v>144</v>
      </c>
    </row>
    <row r="11" spans="1:10" s="20" customFormat="1" ht="18" customHeight="1" x14ac:dyDescent="0.2">
      <c r="A11" s="7">
        <f t="shared" si="1"/>
        <v>10</v>
      </c>
      <c r="B11" s="7">
        <v>12012340</v>
      </c>
      <c r="C11" s="7">
        <v>12345672</v>
      </c>
      <c r="D11" s="21" t="s">
        <v>58</v>
      </c>
      <c r="E11" s="22" t="s">
        <v>17</v>
      </c>
      <c r="F11" s="22" t="s">
        <v>16</v>
      </c>
      <c r="G11" s="23">
        <v>45395</v>
      </c>
      <c r="H11" s="25">
        <f>汇总!$B$3-明细!G11</f>
        <v>184</v>
      </c>
      <c r="I11" s="22">
        <v>40</v>
      </c>
      <c r="J11" s="7">
        <f t="shared" si="0"/>
        <v>144</v>
      </c>
    </row>
    <row r="12" spans="1:10" ht="18" customHeight="1" x14ac:dyDescent="0.2">
      <c r="A12" s="7">
        <f t="shared" si="1"/>
        <v>11</v>
      </c>
      <c r="B12" s="7">
        <v>12012340</v>
      </c>
      <c r="C12" s="7">
        <v>12345672</v>
      </c>
      <c r="D12" s="21" t="s">
        <v>58</v>
      </c>
      <c r="E12" s="7" t="s">
        <v>18</v>
      </c>
      <c r="F12" s="7" t="s">
        <v>19</v>
      </c>
      <c r="G12" s="23">
        <v>45422</v>
      </c>
      <c r="H12" s="25">
        <f>汇总!$B$3-明细!G12</f>
        <v>157</v>
      </c>
      <c r="I12" s="7">
        <v>40</v>
      </c>
      <c r="J12" s="7">
        <f t="shared" si="0"/>
        <v>117</v>
      </c>
    </row>
    <row r="13" spans="1:10" ht="18" customHeight="1" x14ac:dyDescent="0.2">
      <c r="A13" s="7">
        <f t="shared" si="1"/>
        <v>12</v>
      </c>
      <c r="B13" s="7">
        <v>12012340</v>
      </c>
      <c r="C13" s="7">
        <v>12345672</v>
      </c>
      <c r="D13" s="21" t="s">
        <v>58</v>
      </c>
      <c r="E13" s="7" t="s">
        <v>22</v>
      </c>
      <c r="F13" s="7" t="s">
        <v>19</v>
      </c>
      <c r="G13" s="23">
        <v>45422</v>
      </c>
      <c r="H13" s="25">
        <f>汇总!$B$3-明细!G13</f>
        <v>157</v>
      </c>
      <c r="I13" s="7">
        <v>40</v>
      </c>
      <c r="J13" s="7">
        <f t="shared" si="0"/>
        <v>117</v>
      </c>
    </row>
    <row r="14" spans="1:10" ht="18" customHeight="1" x14ac:dyDescent="0.2">
      <c r="A14" s="7">
        <f t="shared" si="1"/>
        <v>13</v>
      </c>
      <c r="B14" s="7">
        <v>12012340</v>
      </c>
      <c r="C14" s="7">
        <v>12345672</v>
      </c>
      <c r="D14" s="21" t="s">
        <v>58</v>
      </c>
      <c r="E14" s="7" t="s">
        <v>20</v>
      </c>
      <c r="F14" s="7" t="s">
        <v>19</v>
      </c>
      <c r="G14" s="23">
        <v>45422</v>
      </c>
      <c r="H14" s="25">
        <f>汇总!$B$3-明细!G14</f>
        <v>157</v>
      </c>
      <c r="I14" s="7">
        <v>40</v>
      </c>
      <c r="J14" s="7">
        <f t="shared" si="0"/>
        <v>117</v>
      </c>
    </row>
    <row r="15" spans="1:10" ht="18" customHeight="1" x14ac:dyDescent="0.2">
      <c r="A15" s="7">
        <f t="shared" si="1"/>
        <v>14</v>
      </c>
      <c r="B15" s="7">
        <v>12012340</v>
      </c>
      <c r="C15" s="7">
        <v>12345672</v>
      </c>
      <c r="D15" s="21" t="s">
        <v>58</v>
      </c>
      <c r="E15" s="7" t="s">
        <v>21</v>
      </c>
      <c r="F15" s="7" t="s">
        <v>19</v>
      </c>
      <c r="G15" s="23">
        <v>45422</v>
      </c>
      <c r="H15" s="25">
        <f>汇总!$B$3-明细!G15</f>
        <v>157</v>
      </c>
      <c r="I15" s="7">
        <v>40</v>
      </c>
      <c r="J15" s="7">
        <f t="shared" si="0"/>
        <v>117</v>
      </c>
    </row>
    <row r="16" spans="1:10" ht="16.5" x14ac:dyDescent="0.2">
      <c r="A16" s="7">
        <f t="shared" si="1"/>
        <v>15</v>
      </c>
      <c r="B16" s="7">
        <v>12012340</v>
      </c>
      <c r="C16" s="7">
        <v>12345670</v>
      </c>
      <c r="D16" s="33" t="s">
        <v>54</v>
      </c>
      <c r="E16" s="16" t="s">
        <v>25</v>
      </c>
      <c r="F16" s="16">
        <v>743054655</v>
      </c>
      <c r="G16" s="27">
        <v>45450</v>
      </c>
      <c r="H16" s="25">
        <f>汇总!$B$3-明细!G16</f>
        <v>129</v>
      </c>
      <c r="I16" s="7">
        <v>40</v>
      </c>
      <c r="J16" s="7">
        <f t="shared" ref="J16:J32" si="2">H16-I16</f>
        <v>89</v>
      </c>
    </row>
    <row r="17" spans="1:10" ht="16.5" x14ac:dyDescent="0.2">
      <c r="A17" s="7">
        <f t="shared" si="1"/>
        <v>16</v>
      </c>
      <c r="B17" s="7">
        <v>12012340</v>
      </c>
      <c r="C17" s="7">
        <v>12345670</v>
      </c>
      <c r="D17" s="33" t="s">
        <v>54</v>
      </c>
      <c r="E17" s="16" t="s">
        <v>26</v>
      </c>
      <c r="F17" s="16">
        <v>743054656</v>
      </c>
      <c r="G17" s="27">
        <v>45450</v>
      </c>
      <c r="H17" s="25">
        <f>汇总!$B$3-明细!G17</f>
        <v>129</v>
      </c>
      <c r="I17" s="7">
        <v>40</v>
      </c>
      <c r="J17" s="7">
        <f t="shared" si="2"/>
        <v>89</v>
      </c>
    </row>
    <row r="18" spans="1:10" ht="16.5" x14ac:dyDescent="0.2">
      <c r="A18" s="7">
        <f t="shared" si="1"/>
        <v>17</v>
      </c>
      <c r="B18" s="7">
        <v>12012340</v>
      </c>
      <c r="C18" s="7">
        <v>12345670</v>
      </c>
      <c r="D18" s="33" t="s">
        <v>54</v>
      </c>
      <c r="E18" s="16" t="s">
        <v>27</v>
      </c>
      <c r="F18" s="16">
        <v>743094204</v>
      </c>
      <c r="G18" s="27">
        <v>45450</v>
      </c>
      <c r="H18" s="25">
        <f>汇总!$B$3-明细!G18</f>
        <v>129</v>
      </c>
      <c r="I18" s="7">
        <v>40</v>
      </c>
      <c r="J18" s="7">
        <f t="shared" si="2"/>
        <v>89</v>
      </c>
    </row>
    <row r="19" spans="1:10" ht="16.5" x14ac:dyDescent="0.2">
      <c r="A19" s="7">
        <f t="shared" si="1"/>
        <v>18</v>
      </c>
      <c r="B19" s="7">
        <v>12012340</v>
      </c>
      <c r="C19" s="7">
        <v>12345670</v>
      </c>
      <c r="D19" s="33" t="s">
        <v>54</v>
      </c>
      <c r="E19" s="16" t="s">
        <v>28</v>
      </c>
      <c r="F19" s="16">
        <v>743094204</v>
      </c>
      <c r="G19" s="27">
        <v>45450</v>
      </c>
      <c r="H19" s="25">
        <f>汇总!$B$3-明细!G19</f>
        <v>129</v>
      </c>
      <c r="I19" s="7">
        <v>40</v>
      </c>
      <c r="J19" s="7">
        <f t="shared" si="2"/>
        <v>89</v>
      </c>
    </row>
    <row r="20" spans="1:10" ht="16.5" x14ac:dyDescent="0.2">
      <c r="A20" s="7">
        <f t="shared" si="1"/>
        <v>19</v>
      </c>
      <c r="B20" s="7">
        <v>12012340</v>
      </c>
      <c r="C20" s="7">
        <v>12345670</v>
      </c>
      <c r="D20" s="33" t="s">
        <v>54</v>
      </c>
      <c r="E20" s="16" t="s">
        <v>29</v>
      </c>
      <c r="F20" s="16">
        <v>743094204</v>
      </c>
      <c r="G20" s="27">
        <v>45450</v>
      </c>
      <c r="H20" s="25">
        <f>汇总!$B$3-明细!G20</f>
        <v>129</v>
      </c>
      <c r="I20" s="7">
        <v>40</v>
      </c>
      <c r="J20" s="7">
        <f t="shared" si="2"/>
        <v>89</v>
      </c>
    </row>
    <row r="21" spans="1:10" ht="16.5" x14ac:dyDescent="0.2">
      <c r="A21" s="7">
        <f t="shared" si="1"/>
        <v>20</v>
      </c>
      <c r="B21" s="7">
        <v>12012340</v>
      </c>
      <c r="C21" s="7">
        <v>12345670</v>
      </c>
      <c r="D21" s="33" t="s">
        <v>54</v>
      </c>
      <c r="E21" s="16" t="s">
        <v>30</v>
      </c>
      <c r="F21" s="16">
        <v>743094204</v>
      </c>
      <c r="G21" s="27">
        <v>45450</v>
      </c>
      <c r="H21" s="25">
        <f>汇总!$B$3-明细!G21</f>
        <v>129</v>
      </c>
      <c r="I21" s="7">
        <v>40</v>
      </c>
      <c r="J21" s="7">
        <f t="shared" si="2"/>
        <v>89</v>
      </c>
    </row>
    <row r="22" spans="1:10" ht="16.5" x14ac:dyDescent="0.2">
      <c r="A22" s="7">
        <f t="shared" si="1"/>
        <v>21</v>
      </c>
      <c r="B22" s="7">
        <v>12012340</v>
      </c>
      <c r="C22" s="7">
        <v>12345670</v>
      </c>
      <c r="D22" s="33" t="s">
        <v>54</v>
      </c>
      <c r="E22" s="16" t="s">
        <v>31</v>
      </c>
      <c r="F22" s="16">
        <v>743094204</v>
      </c>
      <c r="G22" s="27">
        <v>45450</v>
      </c>
      <c r="H22" s="25">
        <f>汇总!$B$3-明细!G22</f>
        <v>129</v>
      </c>
      <c r="I22" s="7">
        <v>40</v>
      </c>
      <c r="J22" s="7">
        <f t="shared" si="2"/>
        <v>89</v>
      </c>
    </row>
    <row r="23" spans="1:10" ht="16.5" x14ac:dyDescent="0.2">
      <c r="A23" s="7">
        <f t="shared" si="1"/>
        <v>22</v>
      </c>
      <c r="B23" s="7">
        <v>12012340</v>
      </c>
      <c r="C23" s="7">
        <v>12345670</v>
      </c>
      <c r="D23" s="33" t="s">
        <v>54</v>
      </c>
      <c r="E23" s="16" t="s">
        <v>24</v>
      </c>
      <c r="F23" s="16">
        <v>743094204</v>
      </c>
      <c r="G23" s="27">
        <v>45450</v>
      </c>
      <c r="H23" s="25">
        <f>汇总!$B$3-明细!G23</f>
        <v>129</v>
      </c>
      <c r="I23" s="7">
        <v>40</v>
      </c>
      <c r="J23" s="7">
        <f t="shared" si="2"/>
        <v>89</v>
      </c>
    </row>
    <row r="24" spans="1:10" ht="16.5" x14ac:dyDescent="0.2">
      <c r="A24" s="7">
        <f t="shared" si="1"/>
        <v>23</v>
      </c>
      <c r="B24" s="7">
        <v>12012340</v>
      </c>
      <c r="C24" s="7">
        <v>12345672</v>
      </c>
      <c r="D24" s="21" t="s">
        <v>58</v>
      </c>
      <c r="E24" s="22" t="s">
        <v>32</v>
      </c>
      <c r="F24" s="22">
        <v>743097146</v>
      </c>
      <c r="G24" s="23">
        <v>45519</v>
      </c>
      <c r="H24" s="25">
        <f>汇总!$B$3-明细!G24</f>
        <v>60</v>
      </c>
      <c r="I24" s="7">
        <v>40</v>
      </c>
      <c r="J24" s="7">
        <f t="shared" si="2"/>
        <v>20</v>
      </c>
    </row>
    <row r="25" spans="1:10" ht="16.5" x14ac:dyDescent="0.2">
      <c r="A25" s="7">
        <f t="shared" si="1"/>
        <v>24</v>
      </c>
      <c r="B25" s="7">
        <v>12012340</v>
      </c>
      <c r="C25" s="7">
        <v>12345672</v>
      </c>
      <c r="D25" s="21" t="s">
        <v>58</v>
      </c>
      <c r="E25" s="22" t="s">
        <v>33</v>
      </c>
      <c r="F25" s="22">
        <v>743097146</v>
      </c>
      <c r="G25" s="23">
        <v>45519</v>
      </c>
      <c r="H25" s="25">
        <f>汇总!$B$3-明细!G25</f>
        <v>60</v>
      </c>
      <c r="I25" s="7">
        <v>40</v>
      </c>
      <c r="J25" s="7">
        <f t="shared" si="2"/>
        <v>20</v>
      </c>
    </row>
    <row r="26" spans="1:10" ht="16.5" x14ac:dyDescent="0.2">
      <c r="A26" s="7">
        <f t="shared" si="1"/>
        <v>25</v>
      </c>
      <c r="B26" s="7">
        <v>12012340</v>
      </c>
      <c r="C26" s="7">
        <v>12345672</v>
      </c>
      <c r="D26" s="21" t="s">
        <v>58</v>
      </c>
      <c r="E26" s="22" t="s">
        <v>34</v>
      </c>
      <c r="F26" s="22">
        <v>743124112</v>
      </c>
      <c r="G26" s="23">
        <v>45519</v>
      </c>
      <c r="H26" s="25">
        <f>汇总!$B$3-明细!G26</f>
        <v>60</v>
      </c>
      <c r="I26" s="7">
        <v>40</v>
      </c>
      <c r="J26" s="7">
        <f t="shared" si="2"/>
        <v>20</v>
      </c>
    </row>
    <row r="27" spans="1:10" ht="16.5" x14ac:dyDescent="0.2">
      <c r="A27" s="7">
        <f t="shared" si="1"/>
        <v>26</v>
      </c>
      <c r="B27" s="7">
        <v>12012340</v>
      </c>
      <c r="C27" s="7">
        <v>12345672</v>
      </c>
      <c r="D27" s="21" t="s">
        <v>58</v>
      </c>
      <c r="E27" s="22" t="s">
        <v>35</v>
      </c>
      <c r="F27" s="22">
        <v>743124112</v>
      </c>
      <c r="G27" s="23">
        <v>45519</v>
      </c>
      <c r="H27" s="25">
        <f>汇总!$B$3-明细!G27</f>
        <v>60</v>
      </c>
      <c r="I27" s="7">
        <v>40</v>
      </c>
      <c r="J27" s="7">
        <f t="shared" si="2"/>
        <v>20</v>
      </c>
    </row>
    <row r="28" spans="1:10" ht="16.5" x14ac:dyDescent="0.2">
      <c r="A28" s="7">
        <f t="shared" si="1"/>
        <v>27</v>
      </c>
      <c r="B28" s="7">
        <v>12012340</v>
      </c>
      <c r="C28" s="7">
        <v>12345672</v>
      </c>
      <c r="D28" s="21" t="s">
        <v>58</v>
      </c>
      <c r="E28" s="22" t="s">
        <v>36</v>
      </c>
      <c r="F28" s="22">
        <v>743125590</v>
      </c>
      <c r="G28" s="23">
        <v>45519</v>
      </c>
      <c r="H28" s="25">
        <f>汇总!$B$3-明细!G28</f>
        <v>60</v>
      </c>
      <c r="I28" s="7">
        <v>40</v>
      </c>
      <c r="J28" s="7">
        <f t="shared" si="2"/>
        <v>20</v>
      </c>
    </row>
    <row r="29" spans="1:10" ht="16.5" x14ac:dyDescent="0.2">
      <c r="A29" s="7">
        <f t="shared" si="1"/>
        <v>28</v>
      </c>
      <c r="B29" s="7">
        <v>12012340</v>
      </c>
      <c r="C29" s="7">
        <v>12345672</v>
      </c>
      <c r="D29" s="21" t="s">
        <v>58</v>
      </c>
      <c r="E29" s="22" t="s">
        <v>37</v>
      </c>
      <c r="F29" s="22">
        <v>743125590</v>
      </c>
      <c r="G29" s="23">
        <v>45560</v>
      </c>
      <c r="H29" s="25">
        <f>汇总!$B$3-明细!G29</f>
        <v>19</v>
      </c>
      <c r="I29" s="7">
        <v>40</v>
      </c>
      <c r="J29" s="7">
        <f t="shared" si="2"/>
        <v>-21</v>
      </c>
    </row>
    <row r="30" spans="1:10" ht="16.5" x14ac:dyDescent="0.2">
      <c r="A30" s="7">
        <f t="shared" si="1"/>
        <v>29</v>
      </c>
      <c r="B30" s="7">
        <v>12012340</v>
      </c>
      <c r="C30" s="7">
        <v>12345672</v>
      </c>
      <c r="D30" s="21" t="s">
        <v>58</v>
      </c>
      <c r="E30" s="22" t="s">
        <v>38</v>
      </c>
      <c r="F30" s="22">
        <v>743125590</v>
      </c>
      <c r="G30" s="23">
        <v>45560</v>
      </c>
      <c r="H30" s="25">
        <f>汇总!$B$3-明细!G30</f>
        <v>19</v>
      </c>
      <c r="I30" s="7">
        <v>40</v>
      </c>
      <c r="J30" s="7">
        <f t="shared" si="2"/>
        <v>-21</v>
      </c>
    </row>
    <row r="31" spans="1:10" ht="16.5" x14ac:dyDescent="0.2">
      <c r="A31" s="7">
        <f t="shared" si="1"/>
        <v>30</v>
      </c>
      <c r="B31" s="7">
        <v>12012340</v>
      </c>
      <c r="C31" s="7">
        <v>12345672</v>
      </c>
      <c r="D31" s="21" t="s">
        <v>58</v>
      </c>
      <c r="E31" s="16" t="s">
        <v>23</v>
      </c>
      <c r="F31" s="16">
        <v>743171078</v>
      </c>
      <c r="G31" s="23">
        <v>45560</v>
      </c>
      <c r="H31" s="25">
        <f>汇总!$B$3-明细!G31</f>
        <v>19</v>
      </c>
      <c r="I31" s="7">
        <v>40</v>
      </c>
      <c r="J31" s="7">
        <f t="shared" si="2"/>
        <v>-21</v>
      </c>
    </row>
    <row r="32" spans="1:10" ht="16.5" x14ac:dyDescent="0.2">
      <c r="A32" s="7">
        <f t="shared" si="1"/>
        <v>31</v>
      </c>
      <c r="B32" s="7">
        <v>12012340</v>
      </c>
      <c r="C32" s="7">
        <v>12345672</v>
      </c>
      <c r="D32" s="21" t="s">
        <v>58</v>
      </c>
      <c r="E32" s="16" t="s">
        <v>39</v>
      </c>
      <c r="F32" s="16">
        <v>743250090</v>
      </c>
      <c r="G32" s="23">
        <v>45560</v>
      </c>
      <c r="H32" s="25">
        <f>汇总!$B$3-明细!G32</f>
        <v>19</v>
      </c>
      <c r="I32" s="7">
        <v>40</v>
      </c>
      <c r="J32" s="7">
        <f t="shared" si="2"/>
        <v>-21</v>
      </c>
    </row>
    <row r="33" spans="7:7" x14ac:dyDescent="0.2">
      <c r="G33" s="26"/>
    </row>
    <row r="34" spans="7:7" x14ac:dyDescent="0.2">
      <c r="G34" s="26"/>
    </row>
  </sheetData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</vt:lpstr>
      <vt:lpstr>明细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Etoon</dc:creator>
  <cp:lastModifiedBy>Wanda Wang</cp:lastModifiedBy>
  <dcterms:created xsi:type="dcterms:W3CDTF">2023-01-09T00:55:29Z</dcterms:created>
  <dcterms:modified xsi:type="dcterms:W3CDTF">2024-09-26T08:42:30Z</dcterms:modified>
</cp:coreProperties>
</file>