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Etoonpack\Requirement\From Mike\"/>
    </mc:Choice>
  </mc:AlternateContent>
  <xr:revisionPtr revIDLastSave="0" documentId="13_ncr:1_{284BB273-F642-4DAA-8B9B-098BB166F938}" xr6:coauthVersionLast="47" xr6:coauthVersionMax="47" xr10:uidLastSave="{00000000-0000-0000-0000-000000000000}"/>
  <bookViews>
    <workbookView xWindow="-120" yWindow="-120" windowWidth="29040" windowHeight="15720" tabRatio="831" firstSheet="1" activeTab="1" xr2:uid="{00000000-000D-0000-FFFF-FFFF00000000}"/>
  </bookViews>
  <sheets>
    <sheet name="新增功能-业务配置-计价方式" sheetId="96" state="hidden" r:id="rId1"/>
    <sheet name="列表页" sheetId="118" r:id="rId2"/>
    <sheet name="内容页" sheetId="120" r:id="rId3"/>
    <sheet name="表11.3-C（未完成）-V2版" sheetId="99" state="hidden" r:id="rId4"/>
    <sheet name="表11.3-C（未完成）" sheetId="90" state="hidden" r:id="rId5"/>
    <sheet name="期初表_11.3C用(未完成)" sheetId="9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93" l="1"/>
  <c r="Q4" i="93"/>
  <c r="I102" i="90"/>
  <c r="I103" i="90" s="1"/>
  <c r="I97" i="90"/>
  <c r="H14" i="90" s="1"/>
  <c r="P14" i="90" s="1"/>
  <c r="H97" i="90"/>
  <c r="G97" i="90"/>
  <c r="J73" i="90"/>
  <c r="J74" i="90" s="1"/>
  <c r="H13" i="90" s="1"/>
  <c r="P13" i="90" s="1"/>
  <c r="J15" i="90"/>
  <c r="H15" i="90"/>
  <c r="H16" i="90" s="1"/>
  <c r="P16" i="90" s="1"/>
  <c r="I14" i="90"/>
  <c r="J14" i="90" s="1"/>
  <c r="I13" i="90"/>
  <c r="J13" i="90" s="1"/>
  <c r="R1" i="90"/>
  <c r="A1" i="90"/>
  <c r="I66" i="99"/>
  <c r="I65" i="99"/>
  <c r="H15" i="99" s="1"/>
  <c r="I60" i="99"/>
  <c r="H60" i="99"/>
  <c r="G60" i="99"/>
  <c r="J36" i="99"/>
  <c r="J37" i="99" s="1"/>
  <c r="H13" i="99" s="1"/>
  <c r="P13" i="99" s="1"/>
  <c r="J15" i="99"/>
  <c r="I14" i="99"/>
  <c r="J14" i="99" s="1"/>
  <c r="H14" i="99"/>
  <c r="P14" i="99" s="1"/>
  <c r="I13" i="99"/>
  <c r="J13" i="99" s="1"/>
  <c r="R1" i="99"/>
  <c r="A1" i="99"/>
  <c r="H1" i="120"/>
  <c r="A1" i="120"/>
  <c r="A2" i="118"/>
  <c r="A1" i="118"/>
  <c r="L9" i="96"/>
  <c r="L8" i="96"/>
  <c r="L7" i="96"/>
  <c r="H16" i="99" l="1"/>
  <c r="P16" i="99" s="1"/>
  <c r="P15" i="99"/>
  <c r="P15" i="90"/>
</calcChain>
</file>

<file path=xl/sharedStrings.xml><?xml version="1.0" encoding="utf-8"?>
<sst xmlns="http://schemas.openxmlformats.org/spreadsheetml/2006/main" count="357" uniqueCount="124">
  <si>
    <t>表名：计价方式/Valuation Methods</t>
  </si>
  <si>
    <t>位置：业务配置/计价方式</t>
  </si>
  <si>
    <t>状态标识</t>
  </si>
  <si>
    <r>
      <rPr>
        <sz val="10"/>
        <color theme="1"/>
        <rFont val="微软雅黑"/>
        <family val="2"/>
        <charset val="134"/>
      </rPr>
      <t>状态</t>
    </r>
    <r>
      <rPr>
        <b/>
        <sz val="10"/>
        <color rgb="FFFF0000"/>
        <rFont val="微软雅黑"/>
        <family val="2"/>
        <charset val="134"/>
      </rPr>
      <t>*</t>
    </r>
  </si>
  <si>
    <t>计价方式代码</t>
  </si>
  <si>
    <r>
      <rPr>
        <sz val="10"/>
        <color theme="1"/>
        <rFont val="微软雅黑"/>
        <family val="2"/>
        <charset val="134"/>
      </rPr>
      <t>计价方式描述</t>
    </r>
    <r>
      <rPr>
        <b/>
        <sz val="10"/>
        <color rgb="FFFF0000"/>
        <rFont val="微软雅黑"/>
        <family val="2"/>
        <charset val="134"/>
      </rPr>
      <t>*</t>
    </r>
  </si>
  <si>
    <t>●</t>
  </si>
  <si>
    <t>有效</t>
  </si>
  <si>
    <t>VM01</t>
  </si>
  <si>
    <t>固定价格。通常适用于物料类产品，和年/日租金类产品</t>
  </si>
  <si>
    <t>VM02</t>
  </si>
  <si>
    <t>加权平均统一价。通常适用于租赁服务费类产品</t>
  </si>
  <si>
    <t>VM03</t>
  </si>
  <si>
    <t>按线路分别计价。通常适用于租赁服务费或服务费类产品</t>
  </si>
  <si>
    <t>位置</t>
  </si>
  <si>
    <t>表类型</t>
  </si>
  <si>
    <t>搜索</t>
  </si>
  <si>
    <t>取消</t>
  </si>
  <si>
    <t>保存</t>
  </si>
  <si>
    <t>返回</t>
  </si>
  <si>
    <t>常规</t>
  </si>
  <si>
    <t>这个颜色表示该单元格可编辑</t>
  </si>
  <si>
    <t>客户结算单/内容页/行项目</t>
  </si>
  <si>
    <t>加载数据</t>
  </si>
  <si>
    <t>提交</t>
  </si>
  <si>
    <t>物料项目</t>
  </si>
  <si>
    <t>服务项目</t>
  </si>
  <si>
    <t>注释</t>
  </si>
  <si>
    <t>附件</t>
  </si>
  <si>
    <t>结算模式A</t>
  </si>
  <si>
    <t>结算模式B</t>
  </si>
  <si>
    <t>结算模式C</t>
  </si>
  <si>
    <t>删除</t>
  </si>
  <si>
    <t>选择</t>
  </si>
  <si>
    <t>行号</t>
  </si>
  <si>
    <t>销售订单编号</t>
  </si>
  <si>
    <t>交货产品</t>
  </si>
  <si>
    <t>结算物料</t>
  </si>
  <si>
    <t>期租未清数量</t>
  </si>
  <si>
    <t>租期自</t>
  </si>
  <si>
    <t>租期至</t>
  </si>
  <si>
    <t>合同号</t>
  </si>
  <si>
    <t>未税单价</t>
  </si>
  <si>
    <t>税率</t>
  </si>
  <si>
    <t>含税单价</t>
  </si>
  <si>
    <t>行折扣</t>
  </si>
  <si>
    <t>行总计</t>
  </si>
  <si>
    <t>折扣原因</t>
  </si>
  <si>
    <t>行备注</t>
  </si>
  <si>
    <t>□</t>
  </si>
  <si>
    <t>期初期租001</t>
  </si>
  <si>
    <t>M000038-易通箱/TransFold ET3/1150L</t>
  </si>
  <si>
    <t>M000002-易通箱年租金</t>
  </si>
  <si>
    <t>促销</t>
  </si>
  <si>
    <t>期初期租002</t>
  </si>
  <si>
    <t>M000025-易通箱服务费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</si>
  <si>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数据加载规则</t>
    </r>
    <r>
      <rPr>
        <sz val="10"/>
        <color theme="1"/>
        <rFont val="微软雅黑"/>
        <family val="2"/>
        <charset val="134"/>
      </rPr>
      <t>：根据常规页签中的结算规则，带出相应数据。（销售订单/期租订单=是，OR在期租期初数据中）</t>
    </r>
    <r>
      <rPr>
        <b/>
        <sz val="10"/>
        <color theme="1"/>
        <rFont val="微软雅黑"/>
        <family val="2"/>
        <charset val="134"/>
      </rPr>
      <t xml:space="preserve">
2. 搜索范围</t>
    </r>
    <r>
      <rPr>
        <sz val="10"/>
        <color theme="1"/>
        <rFont val="微软雅黑"/>
        <family val="2"/>
        <charset val="134"/>
      </rPr>
      <t xml:space="preserve">：物料、交货产品、原始单据编号、相关单据编号、折扣原因、备注
</t>
    </r>
    <r>
      <rPr>
        <b/>
        <sz val="10"/>
        <color theme="1"/>
        <rFont val="微软雅黑"/>
        <family val="2"/>
        <charset val="134"/>
      </rPr>
      <t>3. 租期自</t>
    </r>
    <r>
      <rPr>
        <sz val="10"/>
        <color theme="1"/>
        <rFont val="微软雅黑"/>
        <family val="2"/>
        <charset val="134"/>
      </rPr>
      <t xml:space="preserve">：
    (1) 可以手工修改。对于期初数据，这里不能修改
    (2) 默认排序：从小到大
</t>
    </r>
    <r>
      <rPr>
        <b/>
        <sz val="10"/>
        <color theme="1"/>
        <rFont val="微软雅黑"/>
        <family val="2"/>
        <charset val="134"/>
      </rPr>
      <t>4. 租期至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值=租期自+365-1</t>
    </r>
    <r>
      <rPr>
        <b/>
        <sz val="10"/>
        <color theme="1"/>
        <rFont val="微软雅黑"/>
        <family val="2"/>
        <charset val="134"/>
      </rPr>
      <t xml:space="preserve">
5. 合同号</t>
    </r>
    <r>
      <rPr>
        <sz val="10"/>
        <color theme="1"/>
        <rFont val="微软雅黑"/>
        <family val="2"/>
        <charset val="134"/>
      </rPr>
      <t>：
    (1) 基于常规页签选择的合同自动带出
    (2) 只能选择</t>
    </r>
    <r>
      <rPr>
        <sz val="10"/>
        <color rgb="FFFF0000"/>
        <rFont val="微软雅黑"/>
        <family val="2"/>
        <charset val="134"/>
      </rPr>
      <t>有效，或已过期</t>
    </r>
    <r>
      <rPr>
        <sz val="10"/>
        <color theme="1"/>
        <rFont val="微软雅黑"/>
        <family val="2"/>
        <charset val="134"/>
      </rPr>
      <t xml:space="preserve">的合同
</t>
    </r>
    <r>
      <rPr>
        <b/>
        <sz val="10"/>
        <color theme="1"/>
        <rFont val="微软雅黑"/>
        <family val="2"/>
        <charset val="134"/>
      </rPr>
      <t>6. 折扣原因</t>
    </r>
    <r>
      <rPr>
        <sz val="10"/>
        <color theme="1"/>
        <rFont val="微软雅黑"/>
        <family val="2"/>
        <charset val="134"/>
      </rPr>
      <t xml:space="preserve">：如果行折扣字段非空，这本字段必填
</t>
    </r>
    <r>
      <rPr>
        <b/>
        <sz val="10"/>
        <color theme="1"/>
        <rFont val="微软雅黑"/>
        <family val="2"/>
        <charset val="134"/>
      </rPr>
      <t>7. 结算物料</t>
    </r>
    <r>
      <rPr>
        <sz val="10"/>
        <color theme="1"/>
        <rFont val="微软雅黑"/>
        <family val="2"/>
        <charset val="134"/>
      </rPr>
      <t>：
    (1) 问号批注：对于</t>
    </r>
    <r>
      <rPr>
        <u/>
        <sz val="10"/>
        <color theme="1"/>
        <rFont val="微软雅黑"/>
        <family val="2"/>
        <charset val="134"/>
      </rPr>
      <t>物料（M000025-易通箱服务费）</t>
    </r>
    <r>
      <rPr>
        <sz val="10"/>
        <color theme="1"/>
        <rFont val="微软雅黑"/>
        <family val="2"/>
        <charset val="134"/>
      </rPr>
      <t xml:space="preserve">，有两种特殊情况需要注意：
          a. 年租客户易通箱免费替换：系统自动结算时不会显示退货/换货的单据。但是，需要你在创建《客户退货申请》和《销售订单》时进行相应操作（详见操作手册）。
          b. 年租金包含服务费的情况(公司原则上不支持这种业务)：系统自动结算时依然会带出物料M000025-易通箱服务费。但是，如果该客户报价中没有这个物料，则未税单价等于0，且可以成功提交结算单。
    (2) </t>
    </r>
    <r>
      <rPr>
        <b/>
        <u/>
        <sz val="10"/>
        <color rgb="FFFF0000"/>
        <rFont val="微软雅黑"/>
        <family val="2"/>
        <charset val="134"/>
      </rPr>
      <t>特别注意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除此物料M000025外，没有未税单价的行项目</t>
    </r>
    <r>
      <rPr>
        <b/>
        <sz val="10"/>
        <color rgb="FFFF0000"/>
        <rFont val="微软雅黑"/>
        <family val="2"/>
        <charset val="134"/>
      </rPr>
      <t>不能提交</t>
    </r>
    <r>
      <rPr>
        <sz val="10"/>
        <color rgb="FFFF0000"/>
        <rFont val="微软雅黑"/>
        <family val="2"/>
        <charset val="134"/>
      </rPr>
      <t>，系统会报错提示！</t>
    </r>
  </si>
  <si>
    <t>详细信息：行 1</t>
  </si>
  <si>
    <t>原始单据类型</t>
  </si>
  <si>
    <t>原始单据编号</t>
  </si>
  <si>
    <t>相关单据类型</t>
  </si>
  <si>
    <t>相关单据编号</t>
  </si>
  <si>
    <t>客户退货类型</t>
  </si>
  <si>
    <t>关键日期</t>
  </si>
  <si>
    <t>交货数量</t>
  </si>
  <si>
    <t>1-1</t>
  </si>
  <si>
    <t>销售订单</t>
  </si>
  <si>
    <t>客户退货通知</t>
  </si>
  <si>
    <t>运单</t>
  </si>
  <si>
    <t>只退货不换货</t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</si>
  <si>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</si>
  <si>
    <t>详细信息：行 2</t>
  </si>
  <si>
    <t>2-1</t>
  </si>
  <si>
    <t>详细信息：行 3</t>
  </si>
  <si>
    <t>期初数据是：库存转移单，和库存转移编号</t>
  </si>
  <si>
    <t>3-1</t>
  </si>
  <si>
    <t>需要在库存转移订单的表里增加一个字段，期租未清数量</t>
  </si>
  <si>
    <t>3-2</t>
  </si>
  <si>
    <t>年租客户，租期内FIBC替换</t>
  </si>
  <si>
    <t>销售订单：需要增加一个字段【租赁类型】，基于客户主数据带出OR选择（3个字段：期租未清数量、租期自、租期至）</t>
  </si>
  <si>
    <t>详细信息：行 4</t>
  </si>
  <si>
    <t>客户退货：对于期租类，要基于销售订单。需要选择是否为期租内FIBC替换（在退货原因里面写：期租回收，OR期租免费替换。这2个原因不能同时存在）</t>
  </si>
  <si>
    <t>4-1</t>
  </si>
  <si>
    <t>不相关</t>
  </si>
  <si>
    <t>年租周期内退换货</t>
  </si>
  <si>
    <t>不显示10个退换货，因为该退换货的原因是期租免费替换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</si>
  <si>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搜索范围</t>
    </r>
    <r>
      <rPr>
        <sz val="10"/>
        <color theme="1"/>
        <rFont val="微软雅黑"/>
        <family val="2"/>
        <charset val="134"/>
      </rPr>
      <t xml:space="preserve">：销售订单号、
</t>
    </r>
    <r>
      <rPr>
        <b/>
        <sz val="10"/>
        <color theme="1"/>
        <rFont val="微软雅黑"/>
        <family val="2"/>
        <charset val="134"/>
      </rPr>
      <t>2. 页签问号悬停批注：</t>
    </r>
    <r>
      <rPr>
        <sz val="10"/>
        <color theme="1"/>
        <rFont val="微软雅黑"/>
        <family val="2"/>
        <charset val="134"/>
      </rPr>
      <t>结算模式C，表示在【期租】模式下，计价方式为【年租金+服务费】，结算依据为【按期租订单结算】。</t>
    </r>
    <r>
      <rPr>
        <sz val="10"/>
        <color rgb="FFFF0000"/>
        <rFont val="微软雅黑"/>
        <family val="2"/>
        <charset val="134"/>
      </rPr>
      <t xml:space="preserve">
</t>
    </r>
  </si>
  <si>
    <t>新增功能：首页，年租剩余天数（客户，销售订单，数量，租期自，租期至，剩余时间）小-大排序</t>
  </si>
  <si>
    <t>考虑期租+次租的情况</t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</si>
  <si>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客户退货申请模块，功能修改</t>
    </r>
    <r>
      <rPr>
        <sz val="10"/>
        <color theme="1"/>
        <rFont val="微软雅黑"/>
        <family val="2"/>
        <charset val="134"/>
      </rPr>
      <t xml:space="preserve">
    (1) 位置：销售订单/客户退货通知/基本信息区域
    (2) </t>
    </r>
    <r>
      <rPr>
        <b/>
        <u/>
        <sz val="10"/>
        <color theme="1"/>
        <rFont val="微软雅黑"/>
        <family val="2"/>
        <charset val="134"/>
      </rPr>
      <t>功能#1</t>
    </r>
    <r>
      <rPr>
        <sz val="10"/>
        <color theme="1"/>
        <rFont val="微软雅黑"/>
        <family val="2"/>
        <charset val="134"/>
      </rPr>
      <t>：新增一个字段【</t>
    </r>
    <r>
      <rPr>
        <b/>
        <sz val="10"/>
        <color theme="1"/>
        <rFont val="微软雅黑"/>
        <family val="2"/>
        <charset val="134"/>
      </rPr>
      <t>客户退货类型</t>
    </r>
    <r>
      <rPr>
        <sz val="10"/>
        <color theme="1"/>
        <rFont val="微软雅黑"/>
        <family val="2"/>
        <charset val="134"/>
      </rPr>
      <t>】
          a. 下拉菜单，项目包括：只退货不换货，免费退货并换货，客户现场报废（没有默认选项）
          b.  提交《客户退货通知》时，系统会弹框提示
               1) 主题：请确认客户退货类型是否正确！
               2) 描述：当前客户退货类型为【</t>
    </r>
    <r>
      <rPr>
        <b/>
        <sz val="10"/>
        <color rgb="FFFF0000"/>
        <rFont val="微软雅黑"/>
        <family val="2"/>
        <charset val="134"/>
      </rPr>
      <t>XXXX</t>
    </r>
    <r>
      <rPr>
        <sz val="10"/>
        <color theme="1"/>
        <rFont val="微软雅黑"/>
        <family val="2"/>
        <charset val="134"/>
      </rPr>
      <t>】，请确认是否正确！
               3) 按钮：确认正确，返回（点击确认正确后系统保存并提交）
          c. 问号批注：
               1-客户现场报废：单据下达成功后，系统会自动处理后续业务（1-创建客户退货/退货至“客户现场报废虚拟库”，2-基于该客户退货创建一个盘亏单据/库位等于“客户现场报废虚拟库”&amp;成本中心等于"部门成本中心"的值）
               2-免费退换货：单据下达成功后，页面会自动跳转至销售订单，并创建一个基于该客户退货的销售订单。
               3-只退货不换货：标准流程
          d. 审批环节，客户退货类型字段要</t>
    </r>
    <r>
      <rPr>
        <b/>
        <u/>
        <sz val="10"/>
        <color rgb="FF00B050"/>
        <rFont val="微软雅黑"/>
        <family val="2"/>
        <charset val="134"/>
      </rPr>
      <t>高亮显示！</t>
    </r>
    <r>
      <rPr>
        <sz val="10"/>
        <color theme="1"/>
        <rFont val="微软雅黑"/>
        <family val="2"/>
        <charset val="134"/>
      </rPr>
      <t xml:space="preserve">
     (3) </t>
    </r>
    <r>
      <rPr>
        <b/>
        <u/>
        <sz val="10"/>
        <color theme="1"/>
        <rFont val="微软雅黑"/>
        <family val="2"/>
        <charset val="134"/>
      </rPr>
      <t>功能#2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【客户退货类型=免费退货并换货】</t>
    </r>
    <r>
      <rPr>
        <sz val="10"/>
        <color theme="1"/>
        <rFont val="微软雅黑"/>
        <family val="2"/>
        <charset val="134"/>
      </rPr>
      <t>。提交成功后，
          a. 页面会自动跳转至销售订单，并创建一个满足以下条件的销售订单，</t>
    </r>
    <r>
      <rPr>
        <sz val="10"/>
        <color rgb="FFFF0000"/>
        <rFont val="微软雅黑"/>
        <family val="2"/>
        <charset val="134"/>
      </rPr>
      <t>并自动保存但不提交订单（防止没保存就关闭页面的情况）</t>
    </r>
    <r>
      <rPr>
        <sz val="10"/>
        <color theme="1"/>
        <rFont val="微软雅黑"/>
        <family val="2"/>
        <charset val="134"/>
      </rPr>
      <t xml:space="preserve">
               1) 客户&amp;收货方=与客户退货通知一致，且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2) 原始单据类型=客户退货通知
               3) 原始单据编号=客户退货通知编号
               4) 物料&amp;数量=与客户退货通知一致，且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5) 行备注，</t>
    </r>
    <r>
      <rPr>
        <sz val="10"/>
        <color rgb="FFFF0000"/>
        <rFont val="微软雅黑"/>
        <family val="2"/>
        <charset val="134"/>
      </rPr>
      <t>值=免费退换货</t>
    </r>
    <r>
      <rPr>
        <sz val="1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 xml:space="preserve">     (4) </t>
    </r>
    <r>
      <rPr>
        <b/>
        <u/>
        <sz val="10"/>
        <color theme="1"/>
        <rFont val="微软雅黑"/>
        <family val="2"/>
        <charset val="134"/>
      </rPr>
      <t>功能#3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【客户退货类型=客户现场报废】</t>
    </r>
    <r>
      <rPr>
        <sz val="10"/>
        <color theme="1"/>
        <rFont val="微软雅黑"/>
        <family val="2"/>
        <charset val="134"/>
      </rPr>
      <t xml:space="preserve">。提交成功后，
           a. 系统会自动处理后续业务（1-创建客户退货/退货至“客户现场报废虚拟库”，2-基于该客户退货创建一个盘亏单据/库位等于"客户现场报废虚拟库"&amp;成本中心等于"部门成本中心"的值）
     (5) </t>
    </r>
    <r>
      <rPr>
        <b/>
        <u/>
        <sz val="10"/>
        <color theme="1"/>
        <rFont val="微软雅黑"/>
        <family val="2"/>
        <charset val="134"/>
      </rPr>
      <t>功能#4</t>
    </r>
    <r>
      <rPr>
        <sz val="10"/>
        <color theme="1"/>
        <rFont val="微软雅黑"/>
        <family val="2"/>
        <charset val="134"/>
      </rPr>
      <t>：新增2个字段原始单据类型、原始单据编号
           // 目的：让客户退货可以基于(期租类)销售订单进行，从而知道期租销售订单的【期租未清数量】
           a. 可以填写的前提条件：客户的客户主数据的租赁类型包含“期租”
           b. 原始单据类型：下拉菜单中可选项包括：销售订单，空值
           c. 原始单据编号：
               1）可选范围包括该客户项下，期租订单=Y，且期租未清数量≠0，的所有销售订单
               2）如果输入了原始单据类型，则这个字段必填</t>
    </r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</si>
  <si>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 xml:space="preserve">1. 销售订单模块
</t>
    </r>
    <r>
      <rPr>
        <sz val="10"/>
        <color theme="1"/>
        <rFont val="微软雅黑"/>
        <family val="2"/>
        <charset val="134"/>
      </rPr>
      <t xml:space="preserve">    (1) 新增字段#1/在取消原因下面：原始单据类型（不可填，只能系统自动生成）
    (2) 新增字段#2：原始单据编号（不可填，只能系统自动生成）
    (3) 新增字段#3：期租订单（复选框）
          1) 可以勾选的前提，是客户的客户主数据的租赁方式字段，包含“期租”
          2) 勾选后，项目页签中只能选择物料组=108-Transfold周转箱的物料
    (4) 新增字段#4：租期自
          1) 只有在勾选了期租订单字段后，这里才能填写
          2) 如果原始单据类型</t>
    </r>
    <r>
      <rPr>
        <b/>
        <sz val="10"/>
        <color rgb="FFFF0000"/>
        <rFont val="微软雅黑"/>
        <family val="2"/>
        <charset val="134"/>
      </rPr>
      <t>=</t>
    </r>
    <r>
      <rPr>
        <sz val="10"/>
        <color theme="1"/>
        <rFont val="微软雅黑"/>
        <family val="2"/>
        <charset val="134"/>
      </rPr>
      <t>客户退货通知，则说明当前销售订单是免费退换货产生的销售订单，所以在这种情况下，这个字段</t>
    </r>
    <r>
      <rPr>
        <sz val="10"/>
        <color rgb="FFFF0000"/>
        <rFont val="微软雅黑"/>
        <family val="2"/>
        <charset val="134"/>
      </rPr>
      <t>不可填</t>
    </r>
    <r>
      <rPr>
        <sz val="10"/>
        <color theme="1"/>
        <rFont val="微软雅黑"/>
        <family val="2"/>
        <charset val="134"/>
      </rPr>
      <t xml:space="preserve">
          3) 如果原始单据类型</t>
    </r>
    <r>
      <rPr>
        <b/>
        <sz val="10"/>
        <color rgb="FFFF0000"/>
        <rFont val="微软雅黑"/>
        <family val="2"/>
        <charset val="134"/>
      </rPr>
      <t>≠</t>
    </r>
    <r>
      <rPr>
        <sz val="10"/>
        <color theme="1"/>
        <rFont val="微软雅黑"/>
        <family val="2"/>
        <charset val="134"/>
      </rPr>
      <t>客户退货通知，则说明当前销售订单是新建的销售订单，所以在这种情况下，这个字段</t>
    </r>
    <r>
      <rPr>
        <sz val="10"/>
        <color rgb="FFFF0000"/>
        <rFont val="微软雅黑"/>
        <family val="2"/>
        <charset val="134"/>
      </rPr>
      <t>必填</t>
    </r>
    <r>
      <rPr>
        <sz val="10"/>
        <color theme="1"/>
        <rFont val="微软雅黑"/>
        <family val="2"/>
        <charset val="134"/>
      </rPr>
      <t xml:space="preserve">
    (5) 新增字段#4：租期至（功能同上）</t>
    </r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</si>
  <si>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  <r>
      <rPr>
        <b/>
        <sz val="10"/>
        <color rgb="FFFF0000"/>
        <rFont val="微软雅黑"/>
        <family val="2"/>
        <charset val="134"/>
      </rPr>
      <t>问题：</t>
    </r>
    <r>
      <rPr>
        <sz val="10"/>
        <color theme="1"/>
        <rFont val="微软雅黑"/>
        <family val="2"/>
        <charset val="134"/>
      </rPr>
      <t xml:space="preserve">
</t>
    </r>
    <r>
      <rPr>
        <sz val="10"/>
        <color rgb="FFFF0000"/>
        <rFont val="微软雅黑"/>
        <family val="2"/>
        <charset val="134"/>
      </rPr>
      <t>1. 期租类的期初数据，是否可以补一张销售订单，但是不触发后续发货？</t>
    </r>
  </si>
  <si>
    <t>期初表格 - 适用于年租金+服务费的结算模式。</t>
  </si>
  <si>
    <t>销售订单号</t>
  </si>
  <si>
    <t>客户</t>
  </si>
  <si>
    <t>收货方</t>
  </si>
  <si>
    <t>交货日期</t>
  </si>
  <si>
    <t>C100007 - 嘉吉食品(漯河)有限公司</t>
  </si>
  <si>
    <t>库存转移订单</t>
  </si>
  <si>
    <t>状态</t>
    <phoneticPr fontId="29" type="noConversion"/>
  </si>
  <si>
    <t>外部邮件</t>
    <phoneticPr fontId="29" type="noConversion"/>
  </si>
  <si>
    <t>外部邮件/列表页</t>
    <phoneticPr fontId="29" type="noConversion"/>
  </si>
  <si>
    <t>未发送</t>
  </si>
  <si>
    <t>编号</t>
    <phoneticPr fontId="29" type="noConversion"/>
  </si>
  <si>
    <t>主题</t>
    <phoneticPr fontId="29" type="noConversion"/>
  </si>
  <si>
    <t>收件人</t>
    <phoneticPr fontId="29" type="noConversion"/>
  </si>
  <si>
    <t>抄送人</t>
    <phoneticPr fontId="29" type="noConversion"/>
  </si>
  <si>
    <t>发送时间</t>
    <phoneticPr fontId="29" type="noConversion"/>
  </si>
  <si>
    <t>创建时间</t>
    <phoneticPr fontId="29" type="noConversion"/>
  </si>
  <si>
    <t>附件</t>
    <phoneticPr fontId="29" type="noConversion"/>
  </si>
  <si>
    <t>bone.liu@etoonpack.com</t>
    <phoneticPr fontId="29" type="noConversion"/>
  </si>
  <si>
    <t>c1@shell.com; c2@shell.com…</t>
    <phoneticPr fontId="29" type="noConversion"/>
  </si>
  <si>
    <t>发送</t>
    <phoneticPr fontId="29" type="noConversion"/>
  </si>
  <si>
    <t>删除</t>
    <phoneticPr fontId="29" type="noConversion"/>
  </si>
  <si>
    <t>外部邮件/内容页</t>
    <phoneticPr fontId="29" type="noConversion"/>
  </si>
  <si>
    <t>2024-12-09 06:10</t>
    <phoneticPr fontId="29" type="noConversion"/>
  </si>
  <si>
    <t>【Etoonpack】FIBC 使用情况周报_截至2024年12月8日</t>
    <phoneticPr fontId="29" type="noConversion"/>
  </si>
  <si>
    <r>
      <t>需求备注：</t>
    </r>
    <r>
      <rPr>
        <sz val="10"/>
        <color theme="1"/>
        <rFont val="微软雅黑"/>
        <family val="2"/>
        <charset val="134"/>
      </rPr>
      <t xml:space="preserve">
1. 该页面仅可以浏览邮件内容 或点击附件链接下载附件 或 返回列表页
2. 附件可能有多个，可以分行显示或者用分号隔开
3. 右上方的时间为发送时间，如果未发送成功则不显示值</t>
    </r>
    <phoneticPr fontId="29" type="noConversion"/>
  </si>
  <si>
    <t>【Etoonpack】FIBC 使用情况周报(客户版)_截至2024年12月8日</t>
    <phoneticPr fontId="29" type="noConversion"/>
  </si>
  <si>
    <t>c3@client.com</t>
    <phoneticPr fontId="29" type="noConversion"/>
  </si>
  <si>
    <t>xuan.zheng@etoonpack.com</t>
    <phoneticPr fontId="29" type="noConversion"/>
  </si>
  <si>
    <t>待发送</t>
    <phoneticPr fontId="29" type="noConversion"/>
  </si>
  <si>
    <t>发送失败</t>
    <phoneticPr fontId="29" type="noConversion"/>
  </si>
  <si>
    <r>
      <t>需求备注：</t>
    </r>
    <r>
      <rPr>
        <sz val="10"/>
        <color theme="1"/>
        <rFont val="微软雅黑"/>
        <family val="2"/>
        <charset val="134"/>
      </rPr>
      <t xml:space="preserve">
1. 视图：有未发送、已发送、已删除3种，默认显示未发送
2. 搜索框：可搜索编号、主题、收件人、抄送人
3. 列表按编号倒序排列，如果邮件带有附件则显示一个图标，但不可点击下载
4. 删除
   a. 该按钮只有在点选了状态=发送中 或 失败 的记录后才显示/可用
   b. 点击后需要先弹窗提醒用户：确认删除该外部邮件吗？
       - 点击“确认”按钮，将邮件状态改为已删除，并挪至“已删除”视图下显示
       - 点击“取消”按钮，不做任何修改关闭弹窗返回界面
5. 发送
   a. 该按钮只有在点选了状态=失败的记录后才显示/可用
   b. 点击后需要先弹窗提醒用户：确认发送该外部邮件吗？
      - 点击“确认”按钮，重新发送该邮件，然后根据发送结果更新邮件状态及所在的视图
      - 点击“取消”按钮，不做任何修改关闭弹窗返回界面
6. 该界面没有编辑按钮，只可以通过点击编号链接进入内容页
7. 在未发送视图下
    a. 只显示状态=待发送 或 发送失败的记录
    b. “待发送”状态显示为橙色
    c. “发送失败”状态显示为红色
8. 在已发送视图下
    a. 只显示状态=发送成功的记录
    b.“发送成功”状态显示为绿色
    c. 右上角没有删除或发送按钮
9. 在已删除视图下
    a. 只显示状态=已删除的记录
    b. “已删除”状态显示为灰色
    c. 该视图下，右上角没有删除或发送按钮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</si>
</sst>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\¥* #,##0.00_ ;_ \¥* \-#,##0.00_ ;_ \¥* &quot;-&quot;??_ ;_ @_ "/>
    <numFmt numFmtId="177" formatCode="#,##0_);[Red]\(#,##0\)"/>
    <numFmt numFmtId="178" formatCode="yyyy\-mm\-dd;@"/>
  </numFmts>
  <fonts count="33" x14ac:knownFonts="1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楷体"/>
      <family val="3"/>
      <charset val="134"/>
    </font>
    <font>
      <sz val="9"/>
      <name val="微软雅黑"/>
      <family val="2"/>
      <charset val="134"/>
    </font>
    <font>
      <sz val="10"/>
      <color theme="0" tint="-0.249977111117893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微软雅黑"/>
      <family val="2"/>
      <charset val="134"/>
    </font>
    <font>
      <i/>
      <sz val="10"/>
      <color theme="8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20B293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0"/>
      <color theme="1"/>
      <name val="微软雅黑"/>
      <family val="2"/>
      <charset val="134"/>
    </font>
    <font>
      <b/>
      <u/>
      <sz val="10"/>
      <color rgb="FFFF0000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u/>
      <sz val="10"/>
      <color rgb="FF00B050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sz val="10"/>
      <color rgb="FFFFC000"/>
      <name val="微软雅黑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3" fillId="0" borderId="0">
      <alignment vertical="center"/>
    </xf>
    <xf numFmtId="0" fontId="23" fillId="0" borderId="0">
      <alignment vertical="center"/>
    </xf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14" fontId="1" fillId="9" borderId="1" xfId="0" applyNumberFormat="1" applyFont="1" applyFill="1" applyBorder="1" applyAlignment="1">
      <alignment horizontal="left" vertical="center"/>
    </xf>
    <xf numFmtId="14" fontId="1" fillId="8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left" vertical="center"/>
    </xf>
    <xf numFmtId="9" fontId="3" fillId="8" borderId="1" xfId="0" applyNumberFormat="1" applyFont="1" applyFill="1" applyBorder="1" applyAlignment="1">
      <alignment horizontal="left" vertical="center"/>
    </xf>
    <xf numFmtId="176" fontId="3" fillId="9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176" fontId="3" fillId="9" borderId="2" xfId="0" applyNumberFormat="1" applyFont="1" applyFill="1" applyBorder="1" applyAlignment="1">
      <alignment horizontal="left" vertical="center"/>
    </xf>
    <xf numFmtId="176" fontId="3" fillId="9" borderId="4" xfId="0" applyNumberFormat="1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" fillId="8" borderId="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left" vertical="top" wrapText="1"/>
    </xf>
    <xf numFmtId="0" fontId="1" fillId="10" borderId="3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15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76" fontId="3" fillId="9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mruColors>
      <color rgb="FFFF0000"/>
      <color rgb="FF20B293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INDEX!A1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INDEX!A1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52915</xdr:colOff>
      <xdr:row>8</xdr:row>
      <xdr:rowOff>42332</xdr:rowOff>
    </xdr:from>
    <xdr:to>
      <xdr:col>7</xdr:col>
      <xdr:colOff>205296</xdr:colOff>
      <xdr:row>8</xdr:row>
      <xdr:rowOff>204237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F32A1AE-0861-6A15-E0DC-90415F0A4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4165" y="2074332"/>
          <a:ext cx="152381" cy="1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1010854</xdr:colOff>
      <xdr:row>43</xdr:row>
      <xdr:rowOff>39243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804DE040-9898-BBB3-D933-A4650566D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4900"/>
          <a:ext cx="8630854" cy="8192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34</xdr:row>
      <xdr:rowOff>41672</xdr:rowOff>
    </xdr:from>
    <xdr:to>
      <xdr:col>7</xdr:col>
      <xdr:colOff>662644</xdr:colOff>
      <xdr:row>34</xdr:row>
      <xdr:rowOff>185672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7743825"/>
          <a:ext cx="162560" cy="1441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71</xdr:row>
      <xdr:rowOff>41672</xdr:rowOff>
    </xdr:from>
    <xdr:to>
      <xdr:col>7</xdr:col>
      <xdr:colOff>662644</xdr:colOff>
      <xdr:row>71</xdr:row>
      <xdr:rowOff>185672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16202025"/>
          <a:ext cx="162560" cy="14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L9"/>
  <sheetViews>
    <sheetView showGridLines="0" zoomScale="90" zoomScaleNormal="90" workbookViewId="0">
      <selection activeCell="E11" sqref="E11"/>
    </sheetView>
  </sheetViews>
  <sheetFormatPr defaultColWidth="8.75" defaultRowHeight="18" customHeight="1" outlineLevelCol="1" x14ac:dyDescent="0.2"/>
  <cols>
    <col min="1" max="1" width="1.75" style="1" customWidth="1"/>
    <col min="2" max="9" width="12.625" style="1" customWidth="1"/>
    <col min="10" max="10" width="12.625" style="1" customWidth="1" outlineLevel="1"/>
    <col min="11" max="14" width="12.625" style="1" customWidth="1"/>
    <col min="15" max="15" width="5.625" style="1" customWidth="1"/>
    <col min="16" max="21" width="12.625" style="1" customWidth="1"/>
    <col min="22" max="16384" width="8.75" style="1"/>
  </cols>
  <sheetData>
    <row r="2" spans="2:12" ht="18" customHeight="1" x14ac:dyDescent="0.2">
      <c r="B2" s="97" t="s">
        <v>0</v>
      </c>
    </row>
    <row r="3" spans="2:12" ht="18" customHeight="1" x14ac:dyDescent="0.2">
      <c r="B3" s="98"/>
    </row>
    <row r="4" spans="2:12" ht="18" customHeight="1" x14ac:dyDescent="0.2">
      <c r="B4" s="99" t="s">
        <v>1</v>
      </c>
      <c r="G4" s="45"/>
      <c r="H4" s="45"/>
    </row>
    <row r="5" spans="2:12" ht="18" customHeight="1" x14ac:dyDescent="0.2">
      <c r="B5" s="98"/>
    </row>
    <row r="6" spans="2:12" ht="18" customHeight="1" x14ac:dyDescent="0.2">
      <c r="B6" s="4" t="s">
        <v>2</v>
      </c>
      <c r="C6" s="100" t="s">
        <v>3</v>
      </c>
      <c r="D6" s="5" t="s">
        <v>4</v>
      </c>
      <c r="E6" s="5" t="s">
        <v>5</v>
      </c>
      <c r="F6" s="101"/>
      <c r="G6" s="101"/>
      <c r="H6" s="101"/>
      <c r="I6" s="101"/>
      <c r="J6" s="105"/>
    </row>
    <row r="7" spans="2:12" ht="18" customHeight="1" x14ac:dyDescent="0.2">
      <c r="B7" s="102" t="s">
        <v>6</v>
      </c>
      <c r="C7" s="103" t="s">
        <v>7</v>
      </c>
      <c r="D7" s="9" t="s">
        <v>8</v>
      </c>
      <c r="E7" s="89" t="s">
        <v>9</v>
      </c>
      <c r="F7" s="104"/>
      <c r="G7" s="104"/>
      <c r="H7" s="104"/>
      <c r="I7" s="104"/>
      <c r="J7" s="106"/>
      <c r="L7" s="45" t="str">
        <f>D7&amp;"-"&amp;E7</f>
        <v>VM01-固定价格。通常适用于物料类产品，和年/日租金类产品</v>
      </c>
    </row>
    <row r="8" spans="2:12" ht="18" customHeight="1" x14ac:dyDescent="0.2">
      <c r="B8" s="102" t="s">
        <v>6</v>
      </c>
      <c r="C8" s="103" t="s">
        <v>7</v>
      </c>
      <c r="D8" s="9" t="s">
        <v>10</v>
      </c>
      <c r="E8" s="89" t="s">
        <v>11</v>
      </c>
      <c r="F8" s="104"/>
      <c r="G8" s="104"/>
      <c r="H8" s="104"/>
      <c r="I8" s="104"/>
      <c r="J8" s="106"/>
      <c r="L8" s="45" t="str">
        <f t="shared" ref="L8:L9" si="0">D8&amp;"-"&amp;E8</f>
        <v>VM02-加权平均统一价。通常适用于租赁服务费类产品</v>
      </c>
    </row>
    <row r="9" spans="2:12" ht="18" customHeight="1" x14ac:dyDescent="0.2">
      <c r="B9" s="102" t="s">
        <v>6</v>
      </c>
      <c r="C9" s="103" t="s">
        <v>7</v>
      </c>
      <c r="D9" s="9" t="s">
        <v>12</v>
      </c>
      <c r="E9" s="89" t="s">
        <v>13</v>
      </c>
      <c r="F9" s="104"/>
      <c r="G9" s="104"/>
      <c r="H9" s="104"/>
      <c r="I9" s="104"/>
      <c r="J9" s="106"/>
      <c r="L9" s="45" t="str">
        <f t="shared" si="0"/>
        <v>VM03-按线路分别计价。通常适用于租赁服务费或服务费类产品</v>
      </c>
    </row>
  </sheetData>
  <phoneticPr fontId="29" type="noConversion"/>
  <dataValidations count="1">
    <dataValidation type="list" allowBlank="1" showInputMessage="1" showErrorMessage="1" sqref="C7:C9" xr:uid="{00000000-0002-0000-0000-000000000000}">
      <formula1>"准备中,有效,冻结"</formula1>
    </dataValidation>
  </dataValidations>
  <pageMargins left="0.25" right="0.25" top="0.34" bottom="0.37" header="0.3" footer="0.3"/>
  <pageSetup paperSize="9" scale="5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38"/>
  <sheetViews>
    <sheetView showGridLines="0" tabSelected="1" zoomScale="90" zoomScaleNormal="90" workbookViewId="0">
      <selection activeCell="M25" sqref="M25"/>
    </sheetView>
  </sheetViews>
  <sheetFormatPr defaultColWidth="8.75" defaultRowHeight="16.5" x14ac:dyDescent="0.2"/>
  <cols>
    <col min="1" max="1" width="8.625" style="1" customWidth="1"/>
    <col min="2" max="2" width="10" style="1" customWidth="1"/>
    <col min="3" max="3" width="8.875" style="1" customWidth="1"/>
    <col min="4" max="4" width="24.75" style="1" customWidth="1"/>
    <col min="5" max="5" width="15.75" style="1" customWidth="1"/>
    <col min="6" max="6" width="25.625" style="1" customWidth="1"/>
    <col min="7" max="7" width="25.625" style="107" customWidth="1"/>
    <col min="8" max="8" width="9.875" style="1" customWidth="1"/>
    <col min="9" max="9" width="9.375" style="1" customWidth="1"/>
    <col min="10" max="10" width="9.75" style="1" customWidth="1"/>
    <col min="11" max="11" width="11.5" style="1" customWidth="1"/>
    <col min="12" max="12" width="10.75" style="1" customWidth="1"/>
    <col min="13" max="16384" width="8.75" style="1"/>
  </cols>
  <sheetData>
    <row r="1" spans="1:23" s="22" customFormat="1" ht="25.15" customHeight="1" x14ac:dyDescent="0.2">
      <c r="A1" s="75" t="str">
        <f>K2</f>
        <v>外部邮件/列表页</v>
      </c>
      <c r="B1" s="74"/>
      <c r="C1" s="74"/>
      <c r="D1" s="74"/>
      <c r="E1" s="74"/>
      <c r="F1" s="74"/>
      <c r="G1" s="74"/>
      <c r="H1" s="74"/>
      <c r="J1" s="57" t="s">
        <v>14</v>
      </c>
      <c r="K1" s="89" t="s">
        <v>100</v>
      </c>
      <c r="L1" s="90"/>
    </row>
    <row r="2" spans="1:23" s="22" customFormat="1" ht="25.15" customHeight="1" x14ac:dyDescent="0.2">
      <c r="A2" s="76" t="str">
        <f>K1</f>
        <v>外部邮件</v>
      </c>
      <c r="B2" s="74"/>
      <c r="C2" s="74"/>
      <c r="D2" s="74"/>
      <c r="E2" s="74"/>
      <c r="F2" s="74"/>
      <c r="G2" s="74"/>
      <c r="H2" s="74"/>
      <c r="J2" s="57" t="s">
        <v>15</v>
      </c>
      <c r="K2" s="61" t="s">
        <v>101</v>
      </c>
      <c r="L2" s="63"/>
    </row>
    <row r="3" spans="1:23" ht="18" customHeight="1" x14ac:dyDescent="0.2">
      <c r="K3" s="91"/>
      <c r="L3" s="92"/>
    </row>
    <row r="4" spans="1:23" s="23" customFormat="1" ht="18" customHeight="1" x14ac:dyDescent="0.2">
      <c r="A4" s="114" t="s">
        <v>102</v>
      </c>
      <c r="B4" s="114"/>
      <c r="D4" s="77"/>
      <c r="E4" s="28" t="s">
        <v>16</v>
      </c>
      <c r="H4" s="1"/>
      <c r="I4" s="1"/>
      <c r="J4" s="88"/>
      <c r="K4" s="93"/>
      <c r="L4" s="94"/>
    </row>
    <row r="5" spans="1:23" s="23" customFormat="1" ht="18" customHeight="1" x14ac:dyDescent="0.2">
      <c r="A5" s="78"/>
      <c r="B5" s="78"/>
      <c r="C5" s="78"/>
      <c r="D5" s="78"/>
      <c r="E5" s="78"/>
      <c r="F5" s="79"/>
      <c r="G5" s="79"/>
      <c r="H5" s="79"/>
      <c r="I5" s="79"/>
      <c r="J5" s="79"/>
      <c r="K5" s="95" t="s">
        <v>113</v>
      </c>
      <c r="L5" s="95" t="s">
        <v>112</v>
      </c>
    </row>
    <row r="6" spans="1:23" s="23" customFormat="1" ht="18" customHeight="1" x14ac:dyDescent="0.2">
      <c r="O6" s="96"/>
    </row>
    <row r="7" spans="1:23" s="23" customFormat="1" ht="18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O7" s="96"/>
    </row>
    <row r="8" spans="1:23" s="23" customFormat="1" ht="18" customHeight="1" x14ac:dyDescent="0.2">
      <c r="A8" s="108" t="s">
        <v>99</v>
      </c>
      <c r="B8" s="110" t="s">
        <v>103</v>
      </c>
      <c r="C8" s="115" t="s">
        <v>104</v>
      </c>
      <c r="D8" s="116"/>
      <c r="E8" s="117"/>
      <c r="F8" s="81" t="s">
        <v>105</v>
      </c>
      <c r="G8" s="82" t="s">
        <v>106</v>
      </c>
      <c r="H8" s="82" t="s">
        <v>109</v>
      </c>
      <c r="I8" s="118" t="s">
        <v>108</v>
      </c>
      <c r="J8" s="119"/>
      <c r="K8" s="120" t="s">
        <v>107</v>
      </c>
      <c r="L8" s="121"/>
    </row>
    <row r="9" spans="1:23" s="23" customFormat="1" ht="18" customHeight="1" x14ac:dyDescent="0.35">
      <c r="A9" s="113" t="s">
        <v>121</v>
      </c>
      <c r="B9" s="111">
        <v>19027</v>
      </c>
      <c r="C9" s="122" t="s">
        <v>116</v>
      </c>
      <c r="D9" s="123"/>
      <c r="E9" s="124"/>
      <c r="F9" s="85" t="s">
        <v>111</v>
      </c>
      <c r="G9" s="85" t="s">
        <v>110</v>
      </c>
      <c r="H9" s="86"/>
      <c r="I9" s="125" t="s">
        <v>115</v>
      </c>
      <c r="J9" s="125"/>
      <c r="K9" s="125"/>
      <c r="L9" s="125"/>
    </row>
    <row r="10" spans="1:23" s="23" customFormat="1" ht="18" customHeight="1" x14ac:dyDescent="0.35">
      <c r="A10" s="112" t="s">
        <v>122</v>
      </c>
      <c r="B10" s="111">
        <v>19029</v>
      </c>
      <c r="C10" s="122" t="s">
        <v>118</v>
      </c>
      <c r="D10" s="123"/>
      <c r="E10" s="124"/>
      <c r="F10" s="85" t="s">
        <v>119</v>
      </c>
      <c r="G10" s="85" t="s">
        <v>120</v>
      </c>
      <c r="H10" s="86"/>
      <c r="I10" s="125" t="s">
        <v>115</v>
      </c>
      <c r="J10" s="125"/>
      <c r="K10" s="125" t="s">
        <v>115</v>
      </c>
      <c r="L10" s="125"/>
    </row>
    <row r="11" spans="1:23" s="23" customFormat="1" ht="18" customHeight="1" x14ac:dyDescent="0.35">
      <c r="A11" s="83"/>
      <c r="B11" s="84"/>
      <c r="C11" s="122"/>
      <c r="D11" s="123"/>
      <c r="E11" s="124"/>
      <c r="F11" s="85"/>
      <c r="G11" s="85"/>
      <c r="H11" s="86"/>
      <c r="I11" s="129"/>
      <c r="J11" s="129"/>
      <c r="K11" s="129"/>
      <c r="L11" s="129"/>
    </row>
    <row r="12" spans="1:23" s="23" customFormat="1" ht="18" customHeight="1" x14ac:dyDescent="0.2">
      <c r="E12" s="87"/>
      <c r="F12" s="87"/>
      <c r="G12" s="87"/>
      <c r="H12" s="87"/>
      <c r="I12" s="88"/>
      <c r="J12" s="88"/>
      <c r="K12" s="93"/>
      <c r="L12" s="94"/>
    </row>
    <row r="13" spans="1:23" ht="18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23" ht="18" customHeight="1" x14ac:dyDescent="0.2">
      <c r="A14" s="126" t="s">
        <v>123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N14"/>
      <c r="O14"/>
      <c r="P14"/>
      <c r="Q14"/>
      <c r="R14"/>
      <c r="S14"/>
      <c r="T14"/>
      <c r="U14"/>
      <c r="V14"/>
      <c r="W14"/>
    </row>
    <row r="15" spans="1:23" ht="18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1:23" s="107" customFormat="1" ht="18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spans="1:12" s="107" customFormat="1" ht="18" customHeight="1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</row>
    <row r="18" spans="1:12" s="109" customFormat="1" ht="18" customHeight="1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spans="1:12" s="109" customFormat="1" ht="18" customHeight="1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s="109" customFormat="1" ht="18" customHeight="1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s="109" customFormat="1" ht="18" customHeight="1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1:12" s="109" customFormat="1" ht="18" customHeight="1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1:12" s="109" customFormat="1" ht="18" customHeight="1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spans="1:12" s="109" customFormat="1" ht="18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2" s="109" customFormat="1" ht="18" customHeight="1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</row>
    <row r="26" spans="1:12" s="109" customFormat="1" ht="18" customHeight="1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</row>
    <row r="27" spans="1:12" s="107" customFormat="1" ht="18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</row>
    <row r="28" spans="1:12" s="107" customFormat="1" ht="18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</row>
    <row r="29" spans="1:12" s="107" customFormat="1" ht="18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1:12" s="107" customFormat="1" ht="18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2" s="107" customFormat="1" ht="18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12" ht="18" customHeight="1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1:12" ht="18" customHeight="1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ht="18" customHeight="1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ht="18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  <row r="36" spans="1:12" ht="18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2" ht="18" customHeight="1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</row>
    <row r="38" spans="1:12" ht="18" customHeight="1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</row>
  </sheetData>
  <mergeCells count="15">
    <mergeCell ref="C10:E10"/>
    <mergeCell ref="I10:J10"/>
    <mergeCell ref="K10:L10"/>
    <mergeCell ref="A14:L38"/>
    <mergeCell ref="A13:L13"/>
    <mergeCell ref="C11:E11"/>
    <mergeCell ref="I11:J11"/>
    <mergeCell ref="K11:L11"/>
    <mergeCell ref="A4:B4"/>
    <mergeCell ref="C8:E8"/>
    <mergeCell ref="I8:J8"/>
    <mergeCell ref="K8:L8"/>
    <mergeCell ref="C9:E9"/>
    <mergeCell ref="I9:J9"/>
    <mergeCell ref="K9:L9"/>
  </mergeCells>
  <phoneticPr fontId="29" type="noConversion"/>
  <dataValidations count="1">
    <dataValidation type="list" allowBlank="1" showInputMessage="1" sqref="A4:B4" xr:uid="{00000000-0002-0000-0100-000000000000}">
      <formula1>"未发送,已发送,已删除"</formula1>
    </dataValidation>
  </dataValidations>
  <pageMargins left="0.25" right="0.25" top="0.21" bottom="0.19" header="0.2" footer="0.18"/>
  <pageSetup paperSize="9" scale="54" fitToHeight="0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50"/>
  <sheetViews>
    <sheetView showGridLines="0" zoomScaleNormal="100" workbookViewId="0">
      <selection activeCell="P20" sqref="P20"/>
    </sheetView>
  </sheetViews>
  <sheetFormatPr defaultColWidth="8.75" defaultRowHeight="16.5" x14ac:dyDescent="0.2"/>
  <cols>
    <col min="1" max="1" width="9.5" style="1" customWidth="1"/>
    <col min="2" max="2" width="6.125" style="1" customWidth="1"/>
    <col min="3" max="5" width="13.625" style="1" customWidth="1"/>
    <col min="6" max="6" width="16.25" style="1" customWidth="1"/>
    <col min="7" max="9" width="13.625" style="1" customWidth="1"/>
    <col min="10" max="10" width="5.75" style="1" customWidth="1"/>
    <col min="11" max="19" width="8.75" style="1"/>
    <col min="20" max="20" width="8.75" style="45"/>
    <col min="21" max="16384" width="8.75" style="1"/>
  </cols>
  <sheetData>
    <row r="1" spans="1:24" s="22" customFormat="1" ht="25.15" customHeight="1" x14ac:dyDescent="0.2">
      <c r="A1" s="132" t="str">
        <f>H2</f>
        <v>外部邮件/内容页</v>
      </c>
      <c r="B1" s="132"/>
      <c r="C1" s="132"/>
      <c r="D1" s="132"/>
      <c r="G1" s="57" t="s">
        <v>14</v>
      </c>
      <c r="H1" s="130" t="str">
        <f>列表页!K1</f>
        <v>外部邮件</v>
      </c>
      <c r="I1" s="131"/>
      <c r="T1" s="74"/>
    </row>
    <row r="2" spans="1:24" s="22" customFormat="1" ht="25.15" customHeight="1" x14ac:dyDescent="0.2">
      <c r="A2" s="132"/>
      <c r="B2" s="132"/>
      <c r="C2" s="132"/>
      <c r="D2" s="132"/>
      <c r="G2" s="57" t="s">
        <v>15</v>
      </c>
      <c r="H2" s="61" t="s">
        <v>114</v>
      </c>
      <c r="I2" s="63"/>
      <c r="T2" s="74"/>
    </row>
    <row r="3" spans="1:24" ht="18" customHeight="1" x14ac:dyDescent="0.2"/>
    <row r="4" spans="1:24" ht="18" customHeight="1" x14ac:dyDescent="0.2">
      <c r="A4" s="73"/>
      <c r="B4" s="73"/>
      <c r="C4" s="73"/>
      <c r="D4" s="73"/>
      <c r="E4" s="73"/>
      <c r="F4" s="73"/>
      <c r="G4" s="73"/>
      <c r="H4" s="73"/>
      <c r="I4" s="28" t="s">
        <v>19</v>
      </c>
      <c r="K4"/>
      <c r="L4"/>
      <c r="M4"/>
      <c r="N4"/>
      <c r="O4"/>
      <c r="P4"/>
      <c r="Q4"/>
      <c r="R4"/>
      <c r="S4"/>
      <c r="T4"/>
      <c r="U4"/>
      <c r="V4"/>
      <c r="W4"/>
      <c r="X4"/>
    </row>
    <row r="6" spans="1:24" x14ac:dyDescent="0.2">
      <c r="G6"/>
      <c r="H6"/>
      <c r="I6"/>
    </row>
    <row r="7" spans="1:24" x14ac:dyDescent="0.2">
      <c r="G7"/>
      <c r="H7"/>
      <c r="I7"/>
    </row>
    <row r="46" spans="1:20" x14ac:dyDescent="0.2">
      <c r="A46" s="126" t="s">
        <v>117</v>
      </c>
      <c r="B46" s="127"/>
      <c r="C46" s="127"/>
      <c r="D46" s="127"/>
      <c r="E46" s="127"/>
      <c r="F46" s="127"/>
      <c r="G46" s="127"/>
      <c r="H46" s="127"/>
      <c r="I46" s="127"/>
    </row>
    <row r="47" spans="1:20" s="107" customFormat="1" x14ac:dyDescent="0.2">
      <c r="A47" s="126"/>
      <c r="B47" s="127"/>
      <c r="C47" s="127"/>
      <c r="D47" s="127"/>
      <c r="E47" s="127"/>
      <c r="F47" s="127"/>
      <c r="G47" s="127"/>
      <c r="H47" s="127"/>
      <c r="I47" s="127"/>
      <c r="T47" s="45"/>
    </row>
    <row r="48" spans="1:20" x14ac:dyDescent="0.2">
      <c r="A48" s="127"/>
      <c r="B48" s="127"/>
      <c r="C48" s="127"/>
      <c r="D48" s="127"/>
      <c r="E48" s="127"/>
      <c r="F48" s="127"/>
      <c r="G48" s="127"/>
      <c r="H48" s="127"/>
      <c r="I48" s="127"/>
    </row>
    <row r="49" spans="1:9" x14ac:dyDescent="0.2">
      <c r="A49" s="127"/>
      <c r="B49" s="127"/>
      <c r="C49" s="127"/>
      <c r="D49" s="127"/>
      <c r="E49" s="127"/>
      <c r="F49" s="127"/>
      <c r="G49" s="127"/>
      <c r="H49" s="127"/>
      <c r="I49" s="127"/>
    </row>
    <row r="50" spans="1:9" x14ac:dyDescent="0.2">
      <c r="A50" s="127"/>
      <c r="B50" s="127"/>
      <c r="C50" s="127"/>
      <c r="D50" s="127"/>
      <c r="E50" s="127"/>
      <c r="F50" s="127"/>
      <c r="G50" s="127"/>
      <c r="H50" s="127"/>
      <c r="I50" s="127"/>
    </row>
  </sheetData>
  <mergeCells count="3">
    <mergeCell ref="A46:I50"/>
    <mergeCell ref="H1:I1"/>
    <mergeCell ref="A1:D2"/>
  </mergeCells>
  <phoneticPr fontId="29" type="noConversion"/>
  <pageMargins left="0.25" right="0.25" top="0.34" bottom="0.37" header="0.3" footer="0.3"/>
  <pageSetup paperSize="9" scale="64" fitToHeight="0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85"/>
  <sheetViews>
    <sheetView showGridLines="0" topLeftCell="A49" zoomScale="80" zoomScaleNormal="80" workbookViewId="0">
      <selection activeCell="G56" sqref="G56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 x14ac:dyDescent="0.2">
      <c r="A1" s="132" t="str">
        <f>R2</f>
        <v>客户结算单/内容页/行项目</v>
      </c>
      <c r="B1" s="132"/>
      <c r="C1" s="132"/>
      <c r="D1" s="132"/>
      <c r="E1" s="132"/>
      <c r="F1" s="132"/>
      <c r="G1" s="132"/>
      <c r="H1" s="132"/>
      <c r="I1" s="132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 x14ac:dyDescent="0.2">
      <c r="A2" s="132"/>
      <c r="B2" s="132"/>
      <c r="C2" s="132"/>
      <c r="D2" s="132"/>
      <c r="E2" s="132"/>
      <c r="F2" s="132"/>
      <c r="G2" s="132"/>
      <c r="H2" s="132"/>
      <c r="I2" s="132"/>
      <c r="M2" s="133" t="s">
        <v>21</v>
      </c>
      <c r="N2" s="133"/>
      <c r="Q2" s="57" t="s">
        <v>15</v>
      </c>
      <c r="R2" s="61" t="s">
        <v>22</v>
      </c>
      <c r="S2" s="62"/>
      <c r="T2" s="63"/>
    </row>
    <row r="4" spans="1:20" ht="18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23</v>
      </c>
      <c r="Q4" s="42" t="s">
        <v>17</v>
      </c>
      <c r="R4" s="42" t="s">
        <v>24</v>
      </c>
      <c r="S4" s="28" t="s">
        <v>18</v>
      </c>
      <c r="T4" s="28" t="s">
        <v>19</v>
      </c>
    </row>
    <row r="6" spans="1:20" ht="18" customHeight="1" x14ac:dyDescent="0.2">
      <c r="A6" s="134" t="s">
        <v>20</v>
      </c>
      <c r="B6" s="135"/>
      <c r="C6" s="25" t="s">
        <v>25</v>
      </c>
      <c r="D6" s="26" t="s">
        <v>26</v>
      </c>
      <c r="E6" s="25" t="s">
        <v>27</v>
      </c>
      <c r="F6" s="25" t="s">
        <v>28</v>
      </c>
      <c r="I6" s="43"/>
      <c r="M6" s="44"/>
    </row>
    <row r="7" spans="1:20" ht="18" customHeight="1" x14ac:dyDescent="0.2">
      <c r="A7" s="27"/>
      <c r="B7" s="27"/>
      <c r="C7" s="27"/>
      <c r="D7" s="27"/>
      <c r="I7" s="43"/>
      <c r="M7" s="44"/>
    </row>
    <row r="8" spans="1:20" ht="18" customHeight="1" x14ac:dyDescent="0.2">
      <c r="A8" s="136" t="s">
        <v>29</v>
      </c>
      <c r="B8" s="136"/>
      <c r="C8" s="28" t="s">
        <v>30</v>
      </c>
      <c r="D8" s="26" t="s">
        <v>31</v>
      </c>
      <c r="M8" s="44"/>
    </row>
    <row r="9" spans="1:20" ht="8.1" customHeight="1" x14ac:dyDescent="0.2"/>
    <row r="10" spans="1:20" ht="18" customHeight="1" x14ac:dyDescent="0.2">
      <c r="A10" s="137"/>
      <c r="B10" s="138"/>
      <c r="C10" s="138"/>
      <c r="D10" s="138"/>
      <c r="E10" s="139"/>
      <c r="F10" s="28" t="s">
        <v>16</v>
      </c>
      <c r="I10" s="45"/>
      <c r="T10" s="64" t="s">
        <v>32</v>
      </c>
    </row>
    <row r="11" spans="1:20" ht="8.1" customHeight="1" x14ac:dyDescent="0.2"/>
    <row r="12" spans="1:20" ht="18" customHeight="1" x14ac:dyDescent="0.2">
      <c r="A12" s="4" t="s">
        <v>33</v>
      </c>
      <c r="B12" s="14" t="s">
        <v>34</v>
      </c>
      <c r="C12" s="13" t="s">
        <v>35</v>
      </c>
      <c r="D12" s="7" t="s">
        <v>36</v>
      </c>
      <c r="E12" s="8"/>
      <c r="F12" s="7" t="s">
        <v>37</v>
      </c>
      <c r="G12" s="8"/>
      <c r="H12" s="14" t="s">
        <v>38</v>
      </c>
      <c r="I12" s="14" t="s">
        <v>39</v>
      </c>
      <c r="J12" s="14" t="s">
        <v>40</v>
      </c>
      <c r="K12" s="13" t="s">
        <v>41</v>
      </c>
      <c r="L12" s="46" t="s">
        <v>42</v>
      </c>
      <c r="M12" s="14" t="s">
        <v>43</v>
      </c>
      <c r="N12" s="46" t="s">
        <v>44</v>
      </c>
      <c r="O12" s="46" t="s">
        <v>45</v>
      </c>
      <c r="P12" s="46" t="s">
        <v>46</v>
      </c>
      <c r="Q12" s="18" t="s">
        <v>47</v>
      </c>
      <c r="R12" s="19"/>
      <c r="S12" s="18" t="s">
        <v>48</v>
      </c>
      <c r="T12" s="19"/>
    </row>
    <row r="13" spans="1:20" ht="18" customHeight="1" x14ac:dyDescent="0.2">
      <c r="A13" s="29" t="s">
        <v>49</v>
      </c>
      <c r="B13" s="30">
        <v>1</v>
      </c>
      <c r="C13" s="30" t="s">
        <v>50</v>
      </c>
      <c r="D13" s="31" t="s">
        <v>51</v>
      </c>
      <c r="E13" s="32"/>
      <c r="F13" s="31" t="s">
        <v>52</v>
      </c>
      <c r="G13" s="32"/>
      <c r="H13" s="30">
        <f>J37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53</v>
      </c>
      <c r="R13" s="66"/>
      <c r="S13" s="65"/>
      <c r="T13" s="66"/>
    </row>
    <row r="14" spans="1:20" ht="18" customHeight="1" x14ac:dyDescent="0.2">
      <c r="A14" s="33" t="s">
        <v>49</v>
      </c>
      <c r="B14" s="15">
        <v>2</v>
      </c>
      <c r="C14" s="15" t="s">
        <v>54</v>
      </c>
      <c r="D14" s="11" t="s">
        <v>51</v>
      </c>
      <c r="E14" s="12"/>
      <c r="F14" s="11" t="s">
        <v>52</v>
      </c>
      <c r="G14" s="12"/>
      <c r="H14" s="15">
        <f>I60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53</v>
      </c>
      <c r="R14" s="66"/>
      <c r="S14" s="65"/>
      <c r="T14" s="66"/>
    </row>
    <row r="15" spans="1:20" ht="18" customHeight="1" x14ac:dyDescent="0.2">
      <c r="A15" s="33" t="s">
        <v>49</v>
      </c>
      <c r="B15" s="34">
        <v>3</v>
      </c>
      <c r="C15" s="15">
        <v>2917</v>
      </c>
      <c r="D15" s="35" t="s">
        <v>51</v>
      </c>
      <c r="E15" s="36"/>
      <c r="F15" s="35" t="s">
        <v>52</v>
      </c>
      <c r="G15" s="36"/>
      <c r="H15" s="37">
        <f>I65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 x14ac:dyDescent="0.2">
      <c r="A16" s="33" t="s">
        <v>49</v>
      </c>
      <c r="B16" s="34">
        <v>4</v>
      </c>
      <c r="C16" s="15">
        <v>2917</v>
      </c>
      <c r="D16" s="35" t="s">
        <v>51</v>
      </c>
      <c r="E16" s="38"/>
      <c r="F16" s="35" t="s">
        <v>55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 x14ac:dyDescent="0.2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 x14ac:dyDescent="0.2">
      <c r="A18" s="127" t="s">
        <v>56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/>
      <c r="V18"/>
      <c r="W18"/>
      <c r="X18"/>
      <c r="Y18"/>
    </row>
    <row r="19" spans="1:25" ht="18" customHeight="1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/>
      <c r="V19"/>
      <c r="W19"/>
      <c r="X19"/>
      <c r="Y19"/>
    </row>
    <row r="20" spans="1:25" ht="18" customHeight="1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/>
      <c r="V20"/>
      <c r="W20"/>
      <c r="X20"/>
      <c r="Y20"/>
    </row>
    <row r="21" spans="1:25" ht="18" customHeight="1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/>
      <c r="V21"/>
      <c r="W21"/>
      <c r="X21"/>
      <c r="Y21"/>
    </row>
    <row r="22" spans="1:25" ht="18" customHeight="1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/>
      <c r="V22"/>
      <c r="W22"/>
      <c r="X22"/>
      <c r="Y22"/>
    </row>
    <row r="23" spans="1:25" ht="18" customHeight="1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/>
      <c r="V23"/>
      <c r="W23"/>
      <c r="X23"/>
      <c r="Y23"/>
    </row>
    <row r="24" spans="1:25" ht="18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/>
      <c r="V24"/>
      <c r="W24"/>
      <c r="X24"/>
      <c r="Y24"/>
    </row>
    <row r="25" spans="1:25" ht="18" customHeight="1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/>
      <c r="V25"/>
      <c r="W25"/>
      <c r="X25"/>
      <c r="Y25"/>
    </row>
    <row r="26" spans="1:25" ht="18" customHeight="1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/>
      <c r="V26"/>
      <c r="W26"/>
      <c r="X26"/>
      <c r="Y26"/>
    </row>
    <row r="27" spans="1:25" ht="18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/>
      <c r="V27"/>
      <c r="W27"/>
      <c r="X27"/>
      <c r="Y27"/>
    </row>
    <row r="28" spans="1:25" ht="18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/>
      <c r="V28"/>
      <c r="W28"/>
      <c r="X28"/>
      <c r="Y28"/>
    </row>
    <row r="29" spans="1:25" ht="18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/>
      <c r="V29"/>
      <c r="W29"/>
      <c r="X29"/>
      <c r="Y29"/>
    </row>
    <row r="30" spans="1:25" ht="18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/>
      <c r="V30"/>
      <c r="W30"/>
      <c r="X30"/>
      <c r="Y30"/>
    </row>
    <row r="31" spans="1:25" ht="18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/>
      <c r="V31"/>
      <c r="W31"/>
      <c r="X31"/>
      <c r="Y31"/>
    </row>
    <row r="33" spans="1:25" ht="18" customHeight="1" x14ac:dyDescent="0.2">
      <c r="A33" s="39"/>
      <c r="B33" s="40"/>
      <c r="C33" s="40"/>
      <c r="D33" s="41"/>
      <c r="E33" s="41"/>
      <c r="F33" s="41"/>
      <c r="G33" s="41"/>
      <c r="H33" s="41"/>
      <c r="I33" s="41"/>
      <c r="J33" s="41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5" ht="18" customHeight="1" x14ac:dyDescent="0.2">
      <c r="A34" s="69" t="s">
        <v>57</v>
      </c>
      <c r="B34" s="69"/>
      <c r="G34" s="45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5" ht="18" customHeight="1" x14ac:dyDescent="0.2">
      <c r="A35" s="4" t="s">
        <v>33</v>
      </c>
      <c r="B35" s="14" t="s">
        <v>34</v>
      </c>
      <c r="C35" s="13" t="s">
        <v>58</v>
      </c>
      <c r="D35" s="13" t="s">
        <v>59</v>
      </c>
      <c r="E35" s="13" t="s">
        <v>60</v>
      </c>
      <c r="F35" s="13" t="s">
        <v>61</v>
      </c>
      <c r="G35" s="13" t="s">
        <v>62</v>
      </c>
      <c r="H35" s="14" t="s">
        <v>63</v>
      </c>
      <c r="I35" s="14" t="s">
        <v>64</v>
      </c>
      <c r="J35" s="14" t="s">
        <v>38</v>
      </c>
      <c r="K35" s="18" t="s">
        <v>48</v>
      </c>
      <c r="L35" s="19"/>
    </row>
    <row r="36" spans="1:25" s="23" customFormat="1" ht="18" customHeight="1" x14ac:dyDescent="0.2">
      <c r="A36" s="33" t="s">
        <v>49</v>
      </c>
      <c r="B36" s="70" t="s">
        <v>65</v>
      </c>
      <c r="C36" s="15" t="s">
        <v>66</v>
      </c>
      <c r="D36" s="15" t="s">
        <v>50</v>
      </c>
      <c r="E36" s="15"/>
      <c r="F36" s="15"/>
      <c r="G36" s="15"/>
      <c r="H36" s="17"/>
      <c r="I36" s="15"/>
      <c r="J36" s="15">
        <f>'期初表_11.3C用(未完成)'!O4</f>
        <v>9</v>
      </c>
      <c r="K36" s="20"/>
      <c r="L36" s="21"/>
      <c r="N36" s="1"/>
      <c r="O36" s="1"/>
      <c r="P36" s="1"/>
      <c r="Q36" s="1"/>
    </row>
    <row r="37" spans="1:25" s="23" customFormat="1" ht="18" customHeight="1" x14ac:dyDescent="0.2">
      <c r="A37" s="33" t="s">
        <v>49</v>
      </c>
      <c r="B37" s="70" t="s">
        <v>65</v>
      </c>
      <c r="C37" s="15" t="s">
        <v>67</v>
      </c>
      <c r="D37" s="15">
        <v>128</v>
      </c>
      <c r="E37" s="15" t="s">
        <v>68</v>
      </c>
      <c r="F37" s="15">
        <v>298</v>
      </c>
      <c r="G37" s="15" t="s">
        <v>69</v>
      </c>
      <c r="H37" s="17">
        <v>43105</v>
      </c>
      <c r="I37" s="72">
        <v>-5</v>
      </c>
      <c r="J37" s="15">
        <f>J36+I37</f>
        <v>4</v>
      </c>
      <c r="K37" s="20"/>
      <c r="L37" s="21"/>
    </row>
    <row r="38" spans="1:25" ht="18" customHeight="1" x14ac:dyDescent="0.2">
      <c r="C38" s="45"/>
    </row>
    <row r="39" spans="1:25" ht="18" customHeight="1" x14ac:dyDescent="0.2">
      <c r="A39" s="127" t="s">
        <v>70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/>
      <c r="V39"/>
      <c r="W39"/>
      <c r="X39"/>
      <c r="Y39"/>
    </row>
    <row r="40" spans="1:25" ht="18" customHeight="1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/>
      <c r="V40"/>
      <c r="W40"/>
      <c r="X40"/>
      <c r="Y40"/>
    </row>
    <row r="41" spans="1:25" ht="18" customHeight="1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/>
      <c r="V41"/>
      <c r="W41"/>
      <c r="X41"/>
      <c r="Y41"/>
    </row>
    <row r="42" spans="1:25" ht="18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/>
      <c r="V42"/>
      <c r="W42"/>
      <c r="X42"/>
      <c r="Y42"/>
    </row>
    <row r="43" spans="1:25" ht="18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/>
      <c r="V43"/>
      <c r="W43"/>
      <c r="X43"/>
      <c r="Y43"/>
    </row>
    <row r="44" spans="1:25" ht="18" customHeight="1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/>
      <c r="V44"/>
      <c r="W44"/>
      <c r="X44"/>
      <c r="Y44"/>
    </row>
    <row r="45" spans="1:25" ht="18" customHeight="1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/>
      <c r="V45"/>
      <c r="W45"/>
      <c r="X45"/>
      <c r="Y45"/>
    </row>
    <row r="46" spans="1:25" ht="18" customHeight="1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/>
      <c r="V46"/>
      <c r="W46"/>
      <c r="X46"/>
      <c r="Y46"/>
    </row>
    <row r="47" spans="1:25" ht="18" customHeight="1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/>
      <c r="V47"/>
      <c r="W47"/>
      <c r="X47"/>
      <c r="Y47"/>
    </row>
    <row r="48" spans="1:25" ht="18" customHeight="1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/>
      <c r="V48"/>
      <c r="W48"/>
      <c r="X48"/>
      <c r="Y48"/>
    </row>
    <row r="49" spans="1:25" ht="18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/>
      <c r="V49"/>
      <c r="W49"/>
      <c r="X49"/>
      <c r="Y49"/>
    </row>
    <row r="50" spans="1:25" ht="18" customHeight="1" x14ac:dyDescent="0.2">
      <c r="C50" s="45"/>
    </row>
    <row r="51" spans="1:25" ht="18" customHeight="1" x14ac:dyDescent="0.2">
      <c r="C51" s="45"/>
    </row>
    <row r="52" spans="1:25" ht="18" customHeight="1" x14ac:dyDescent="0.2">
      <c r="C52" s="45"/>
    </row>
    <row r="53" spans="1:25" ht="18" customHeight="1" x14ac:dyDescent="0.2">
      <c r="C53" s="45"/>
    </row>
    <row r="54" spans="1:25" ht="18" customHeight="1" x14ac:dyDescent="0.2">
      <c r="C54" s="45"/>
    </row>
    <row r="55" spans="1:25" ht="18" customHeight="1" x14ac:dyDescent="0.2">
      <c r="C55" s="45"/>
    </row>
    <row r="56" spans="1:25" ht="18" customHeight="1" x14ac:dyDescent="0.2">
      <c r="C56" s="45"/>
    </row>
    <row r="57" spans="1:25" ht="18" customHeight="1" x14ac:dyDescent="0.2">
      <c r="C57" s="45"/>
    </row>
    <row r="58" spans="1:25" ht="18" customHeight="1" x14ac:dyDescent="0.2">
      <c r="A58" s="69" t="s">
        <v>71</v>
      </c>
      <c r="B58" s="69"/>
      <c r="C58" s="69"/>
      <c r="D58" s="69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5" ht="18" customHeight="1" x14ac:dyDescent="0.2">
      <c r="A59" s="4" t="s">
        <v>33</v>
      </c>
      <c r="B59" s="14" t="s">
        <v>34</v>
      </c>
      <c r="C59" s="13" t="s">
        <v>58</v>
      </c>
      <c r="D59" s="13" t="s">
        <v>59</v>
      </c>
      <c r="E59" s="13" t="s">
        <v>60</v>
      </c>
      <c r="F59" s="13" t="s">
        <v>61</v>
      </c>
      <c r="G59" s="14" t="s">
        <v>63</v>
      </c>
      <c r="H59" s="14" t="s">
        <v>64</v>
      </c>
      <c r="I59" s="14" t="s">
        <v>38</v>
      </c>
      <c r="J59" s="18" t="s">
        <v>48</v>
      </c>
      <c r="K59" s="19"/>
      <c r="N59" s="45"/>
    </row>
    <row r="60" spans="1:25" s="23" customFormat="1" ht="18" customHeight="1" x14ac:dyDescent="0.2">
      <c r="A60" s="33" t="s">
        <v>49</v>
      </c>
      <c r="B60" s="70" t="s">
        <v>72</v>
      </c>
      <c r="C60" s="71" t="s">
        <v>66</v>
      </c>
      <c r="D60" s="34" t="s">
        <v>50</v>
      </c>
      <c r="E60" s="34" t="s">
        <v>68</v>
      </c>
      <c r="F60" s="34">
        <v>301</v>
      </c>
      <c r="G60" s="16">
        <f>'期初表_11.3C用(未完成)'!K5</f>
        <v>42744</v>
      </c>
      <c r="H60" s="37">
        <f>'期初表_11.3C用(未完成)'!L5</f>
        <v>20</v>
      </c>
      <c r="I60" s="15">
        <f>'期初表_11.3C用(未完成)'!O5</f>
        <v>20</v>
      </c>
      <c r="J60" s="20"/>
      <c r="K60" s="21"/>
      <c r="M60" s="1"/>
      <c r="N60" s="45"/>
    </row>
    <row r="61" spans="1:25" ht="18" customHeight="1" x14ac:dyDescent="0.2">
      <c r="C61" s="45"/>
    </row>
    <row r="62" spans="1:25" ht="18" customHeight="1" x14ac:dyDescent="0.2">
      <c r="A62" s="69" t="s">
        <v>73</v>
      </c>
      <c r="B62" s="69"/>
      <c r="C62" s="69"/>
      <c r="D62" s="69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5" ht="18" customHeight="1" x14ac:dyDescent="0.2">
      <c r="A63" s="4" t="s">
        <v>33</v>
      </c>
      <c r="B63" s="14" t="s">
        <v>34</v>
      </c>
      <c r="C63" s="13" t="s">
        <v>58</v>
      </c>
      <c r="D63" s="13" t="s">
        <v>59</v>
      </c>
      <c r="E63" s="13" t="s">
        <v>60</v>
      </c>
      <c r="F63" s="13" t="s">
        <v>61</v>
      </c>
      <c r="G63" s="14" t="s">
        <v>63</v>
      </c>
      <c r="H63" s="14" t="s">
        <v>64</v>
      </c>
      <c r="I63" s="14" t="s">
        <v>38</v>
      </c>
      <c r="J63" s="18" t="s">
        <v>48</v>
      </c>
      <c r="K63" s="19"/>
      <c r="N63" s="45" t="s">
        <v>74</v>
      </c>
    </row>
    <row r="64" spans="1:25" s="23" customFormat="1" ht="18" customHeight="1" x14ac:dyDescent="0.2">
      <c r="A64" s="33" t="s">
        <v>49</v>
      </c>
      <c r="B64" s="70" t="s">
        <v>75</v>
      </c>
      <c r="C64" s="71" t="s">
        <v>66</v>
      </c>
      <c r="D64" s="34">
        <v>2917</v>
      </c>
      <c r="E64" s="34" t="s">
        <v>68</v>
      </c>
      <c r="F64" s="34">
        <v>301</v>
      </c>
      <c r="G64" s="16">
        <v>43256</v>
      </c>
      <c r="H64" s="37">
        <v>50</v>
      </c>
      <c r="I64" s="15">
        <v>50</v>
      </c>
      <c r="J64" s="20"/>
      <c r="K64" s="21"/>
      <c r="M64" s="1"/>
      <c r="N64" s="45" t="s">
        <v>76</v>
      </c>
    </row>
    <row r="65" spans="1:23" s="23" customFormat="1" ht="18" customHeight="1" x14ac:dyDescent="0.2">
      <c r="A65" s="33" t="s">
        <v>49</v>
      </c>
      <c r="B65" s="70" t="s">
        <v>77</v>
      </c>
      <c r="C65" s="71" t="s">
        <v>67</v>
      </c>
      <c r="D65" s="34">
        <v>11</v>
      </c>
      <c r="E65" s="34" t="s">
        <v>68</v>
      </c>
      <c r="F65" s="34">
        <v>132</v>
      </c>
      <c r="G65" s="16">
        <v>43260</v>
      </c>
      <c r="H65" s="72">
        <v>-10</v>
      </c>
      <c r="I65" s="15">
        <f>I64+H65</f>
        <v>40</v>
      </c>
      <c r="J65" s="20" t="s">
        <v>78</v>
      </c>
      <c r="K65" s="21"/>
      <c r="L65" s="1"/>
      <c r="M65" s="1"/>
    </row>
    <row r="66" spans="1:23" s="23" customFormat="1" ht="18" customHeight="1" x14ac:dyDescent="0.2">
      <c r="A66" s="33" t="s">
        <v>49</v>
      </c>
      <c r="B66" s="70" t="s">
        <v>77</v>
      </c>
      <c r="C66" s="71" t="s">
        <v>67</v>
      </c>
      <c r="D66" s="34">
        <v>11</v>
      </c>
      <c r="E66" s="34" t="s">
        <v>68</v>
      </c>
      <c r="F66" s="34">
        <v>132</v>
      </c>
      <c r="G66" s="16">
        <v>43260</v>
      </c>
      <c r="H66" s="37">
        <v>10</v>
      </c>
      <c r="I66" s="15">
        <f>I65+H66</f>
        <v>50</v>
      </c>
      <c r="J66" s="20" t="s">
        <v>78</v>
      </c>
      <c r="K66" s="21"/>
      <c r="L66" s="1"/>
      <c r="M66" s="1"/>
    </row>
    <row r="67" spans="1:23" ht="18" customHeight="1" x14ac:dyDescent="0.2">
      <c r="C67" s="45"/>
      <c r="N67" s="45" t="s">
        <v>79</v>
      </c>
    </row>
    <row r="68" spans="1:23" ht="18" customHeight="1" x14ac:dyDescent="0.2">
      <c r="A68" s="69" t="s">
        <v>80</v>
      </c>
      <c r="C68" s="45"/>
      <c r="L68" s="45"/>
      <c r="N68" s="45" t="s">
        <v>81</v>
      </c>
    </row>
    <row r="69" spans="1:23" ht="18" customHeight="1" x14ac:dyDescent="0.2">
      <c r="A69" s="4" t="s">
        <v>33</v>
      </c>
      <c r="B69" s="14" t="s">
        <v>34</v>
      </c>
      <c r="C69" s="13" t="s">
        <v>58</v>
      </c>
      <c r="D69" s="13" t="s">
        <v>59</v>
      </c>
      <c r="E69" s="13" t="s">
        <v>60</v>
      </c>
      <c r="F69" s="13" t="s">
        <v>61</v>
      </c>
      <c r="G69" s="14" t="s">
        <v>63</v>
      </c>
      <c r="H69" s="14" t="s">
        <v>64</v>
      </c>
      <c r="I69" s="14" t="s">
        <v>38</v>
      </c>
      <c r="J69" s="18" t="s">
        <v>48</v>
      </c>
      <c r="K69" s="19"/>
    </row>
    <row r="70" spans="1:23" ht="18" customHeight="1" x14ac:dyDescent="0.2">
      <c r="A70" s="33" t="s">
        <v>49</v>
      </c>
      <c r="B70" s="70" t="s">
        <v>82</v>
      </c>
      <c r="C70" s="71" t="s">
        <v>66</v>
      </c>
      <c r="D70" s="34">
        <v>2917</v>
      </c>
      <c r="E70" s="34" t="s">
        <v>68</v>
      </c>
      <c r="F70" s="34">
        <v>301</v>
      </c>
      <c r="G70" s="16">
        <v>43256</v>
      </c>
      <c r="H70" s="37">
        <v>50</v>
      </c>
      <c r="I70" s="15" t="s">
        <v>83</v>
      </c>
      <c r="J70" s="20"/>
      <c r="K70" s="21"/>
      <c r="N70" s="45" t="s">
        <v>84</v>
      </c>
    </row>
    <row r="71" spans="1:23" ht="18" customHeight="1" x14ac:dyDescent="0.2">
      <c r="G71" s="45" t="s">
        <v>85</v>
      </c>
      <c r="J71" s="45"/>
    </row>
    <row r="72" spans="1:23" ht="18" customHeight="1" x14ac:dyDescent="0.2">
      <c r="C72" s="45"/>
    </row>
    <row r="73" spans="1:23" ht="18" customHeight="1" x14ac:dyDescent="0.2">
      <c r="A73" s="39"/>
      <c r="B73" s="40"/>
      <c r="C73" s="40"/>
      <c r="D73" s="41"/>
      <c r="E73" s="41"/>
      <c r="F73" s="41"/>
      <c r="G73" s="41"/>
      <c r="H73" s="41"/>
      <c r="I73" s="41"/>
      <c r="J73" s="41"/>
      <c r="K73" s="40"/>
      <c r="L73" s="40"/>
      <c r="M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 ht="18" customHeight="1" x14ac:dyDescent="0.2">
      <c r="A74" s="127" t="s">
        <v>86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</row>
    <row r="75" spans="1:23" ht="18" customHeight="1" x14ac:dyDescent="0.2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</row>
    <row r="76" spans="1:23" ht="18" customHeight="1" x14ac:dyDescent="0.2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</row>
    <row r="77" spans="1:23" ht="18" customHeight="1" x14ac:dyDescent="0.2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</row>
    <row r="78" spans="1:23" ht="18" customHeight="1" x14ac:dyDescent="0.2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</row>
    <row r="79" spans="1:23" ht="18" customHeight="1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</row>
    <row r="80" spans="1:23" ht="18" customHeight="1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</row>
    <row r="81" spans="1:13" ht="18" customHeight="1" x14ac:dyDescent="0.2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</row>
    <row r="82" spans="1:13" ht="18" customHeight="1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</row>
    <row r="83" spans="1:13" ht="18" customHeight="1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</row>
    <row r="84" spans="1:13" ht="18" customHeight="1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</row>
    <row r="85" spans="1:13" ht="18" customHeight="1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</row>
  </sheetData>
  <mergeCells count="8">
    <mergeCell ref="M2:N2"/>
    <mergeCell ref="A6:B6"/>
    <mergeCell ref="A8:B8"/>
    <mergeCell ref="A10:E10"/>
    <mergeCell ref="A74:M85"/>
    <mergeCell ref="A1:I2"/>
    <mergeCell ref="A18:T31"/>
    <mergeCell ref="A39:T49"/>
  </mergeCells>
  <phoneticPr fontId="29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Y122"/>
  <sheetViews>
    <sheetView showGridLines="0" topLeftCell="A103" zoomScale="80" zoomScaleNormal="80" workbookViewId="0">
      <selection activeCell="K75" sqref="E75:K75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 x14ac:dyDescent="0.2">
      <c r="A1" s="132" t="str">
        <f>R2</f>
        <v>客户结算单/内容页/行项目</v>
      </c>
      <c r="B1" s="132"/>
      <c r="C1" s="132"/>
      <c r="D1" s="132"/>
      <c r="E1" s="132"/>
      <c r="F1" s="132"/>
      <c r="G1" s="132"/>
      <c r="H1" s="132"/>
      <c r="I1" s="132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 x14ac:dyDescent="0.2">
      <c r="A2" s="132"/>
      <c r="B2" s="132"/>
      <c r="C2" s="132"/>
      <c r="D2" s="132"/>
      <c r="E2" s="132"/>
      <c r="F2" s="132"/>
      <c r="G2" s="132"/>
      <c r="H2" s="132"/>
      <c r="I2" s="132"/>
      <c r="M2" s="133" t="s">
        <v>21</v>
      </c>
      <c r="N2" s="133"/>
      <c r="Q2" s="57" t="s">
        <v>15</v>
      </c>
      <c r="R2" s="61" t="s">
        <v>22</v>
      </c>
      <c r="S2" s="62"/>
      <c r="T2" s="63"/>
    </row>
    <row r="4" spans="1:20" ht="18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23</v>
      </c>
      <c r="Q4" s="42" t="s">
        <v>17</v>
      </c>
      <c r="R4" s="42" t="s">
        <v>24</v>
      </c>
      <c r="S4" s="28" t="s">
        <v>18</v>
      </c>
      <c r="T4" s="28" t="s">
        <v>19</v>
      </c>
    </row>
    <row r="6" spans="1:20" ht="18" customHeight="1" x14ac:dyDescent="0.2">
      <c r="A6" s="134" t="s">
        <v>20</v>
      </c>
      <c r="B6" s="135"/>
      <c r="C6" s="25" t="s">
        <v>25</v>
      </c>
      <c r="D6" s="26" t="s">
        <v>26</v>
      </c>
      <c r="E6" s="25" t="s">
        <v>27</v>
      </c>
      <c r="F6" s="25" t="s">
        <v>28</v>
      </c>
      <c r="I6" s="43" t="s">
        <v>87</v>
      </c>
      <c r="M6" s="44"/>
    </row>
    <row r="7" spans="1:20" ht="18" customHeight="1" x14ac:dyDescent="0.2">
      <c r="A7" s="27"/>
      <c r="B7" s="27"/>
      <c r="C7" s="27"/>
      <c r="D7" s="27"/>
      <c r="I7" s="43" t="s">
        <v>88</v>
      </c>
      <c r="M7" s="44"/>
    </row>
    <row r="8" spans="1:20" ht="18" customHeight="1" x14ac:dyDescent="0.2">
      <c r="A8" s="136" t="s">
        <v>29</v>
      </c>
      <c r="B8" s="136"/>
      <c r="C8" s="28" t="s">
        <v>30</v>
      </c>
      <c r="D8" s="26" t="s">
        <v>31</v>
      </c>
      <c r="M8" s="44"/>
    </row>
    <row r="9" spans="1:20" ht="8.1" customHeight="1" x14ac:dyDescent="0.2"/>
    <row r="10" spans="1:20" ht="18" customHeight="1" x14ac:dyDescent="0.2">
      <c r="A10" s="137"/>
      <c r="B10" s="138"/>
      <c r="C10" s="138"/>
      <c r="D10" s="138"/>
      <c r="E10" s="139"/>
      <c r="F10" s="28" t="s">
        <v>16</v>
      </c>
      <c r="I10" s="45"/>
      <c r="T10" s="64" t="s">
        <v>32</v>
      </c>
    </row>
    <row r="11" spans="1:20" ht="8.1" customHeight="1" x14ac:dyDescent="0.2"/>
    <row r="12" spans="1:20" ht="18" customHeight="1" x14ac:dyDescent="0.2">
      <c r="A12" s="4" t="s">
        <v>33</v>
      </c>
      <c r="B12" s="14" t="s">
        <v>34</v>
      </c>
      <c r="C12" s="13" t="s">
        <v>35</v>
      </c>
      <c r="D12" s="7" t="s">
        <v>36</v>
      </c>
      <c r="E12" s="8"/>
      <c r="F12" s="7" t="s">
        <v>37</v>
      </c>
      <c r="G12" s="8"/>
      <c r="H12" s="14" t="s">
        <v>38</v>
      </c>
      <c r="I12" s="14" t="s">
        <v>39</v>
      </c>
      <c r="J12" s="14" t="s">
        <v>40</v>
      </c>
      <c r="K12" s="13" t="s">
        <v>41</v>
      </c>
      <c r="L12" s="46" t="s">
        <v>42</v>
      </c>
      <c r="M12" s="14" t="s">
        <v>43</v>
      </c>
      <c r="N12" s="46" t="s">
        <v>44</v>
      </c>
      <c r="O12" s="46" t="s">
        <v>45</v>
      </c>
      <c r="P12" s="46" t="s">
        <v>46</v>
      </c>
      <c r="Q12" s="18" t="s">
        <v>47</v>
      </c>
      <c r="R12" s="19"/>
      <c r="S12" s="18" t="s">
        <v>48</v>
      </c>
      <c r="T12" s="19"/>
    </row>
    <row r="13" spans="1:20" ht="18" customHeight="1" x14ac:dyDescent="0.2">
      <c r="A13" s="29" t="s">
        <v>49</v>
      </c>
      <c r="B13" s="30">
        <v>1</v>
      </c>
      <c r="C13" s="30" t="s">
        <v>50</v>
      </c>
      <c r="D13" s="31" t="s">
        <v>51</v>
      </c>
      <c r="E13" s="32"/>
      <c r="F13" s="31" t="s">
        <v>52</v>
      </c>
      <c r="G13" s="32"/>
      <c r="H13" s="30">
        <f>J74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53</v>
      </c>
      <c r="R13" s="66"/>
      <c r="S13" s="65"/>
      <c r="T13" s="66"/>
    </row>
    <row r="14" spans="1:20" ht="18" customHeight="1" x14ac:dyDescent="0.2">
      <c r="A14" s="33" t="s">
        <v>49</v>
      </c>
      <c r="B14" s="15">
        <v>2</v>
      </c>
      <c r="C14" s="15" t="s">
        <v>54</v>
      </c>
      <c r="D14" s="11" t="s">
        <v>51</v>
      </c>
      <c r="E14" s="12"/>
      <c r="F14" s="11" t="s">
        <v>52</v>
      </c>
      <c r="G14" s="12"/>
      <c r="H14" s="15">
        <f>I97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53</v>
      </c>
      <c r="R14" s="66"/>
      <c r="S14" s="65"/>
      <c r="T14" s="66"/>
    </row>
    <row r="15" spans="1:20" ht="18" customHeight="1" x14ac:dyDescent="0.2">
      <c r="A15" s="33" t="s">
        <v>49</v>
      </c>
      <c r="B15" s="34">
        <v>3</v>
      </c>
      <c r="C15" s="15">
        <v>2917</v>
      </c>
      <c r="D15" s="35" t="s">
        <v>51</v>
      </c>
      <c r="E15" s="36"/>
      <c r="F15" s="35" t="s">
        <v>52</v>
      </c>
      <c r="G15" s="36"/>
      <c r="H15" s="37">
        <f>I102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 x14ac:dyDescent="0.2">
      <c r="A16" s="33" t="s">
        <v>49</v>
      </c>
      <c r="B16" s="34">
        <v>4</v>
      </c>
      <c r="C16" s="15">
        <v>2917</v>
      </c>
      <c r="D16" s="35" t="s">
        <v>51</v>
      </c>
      <c r="E16" s="38"/>
      <c r="F16" s="35" t="s">
        <v>55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 x14ac:dyDescent="0.2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 x14ac:dyDescent="0.2">
      <c r="A18" s="127" t="s">
        <v>56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/>
      <c r="V18"/>
      <c r="W18"/>
      <c r="X18"/>
      <c r="Y18"/>
    </row>
    <row r="19" spans="1:25" ht="18" customHeight="1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/>
      <c r="V19"/>
      <c r="W19"/>
      <c r="X19"/>
      <c r="Y19"/>
    </row>
    <row r="20" spans="1:25" ht="18" customHeight="1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/>
      <c r="V20"/>
      <c r="W20"/>
      <c r="X20"/>
      <c r="Y20"/>
    </row>
    <row r="21" spans="1:25" ht="18" customHeight="1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/>
      <c r="V21"/>
      <c r="W21"/>
      <c r="X21"/>
      <c r="Y21"/>
    </row>
    <row r="22" spans="1:25" ht="18" customHeight="1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/>
      <c r="V22"/>
      <c r="W22"/>
      <c r="X22"/>
      <c r="Y22"/>
    </row>
    <row r="23" spans="1:25" ht="18" customHeight="1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/>
      <c r="V23"/>
      <c r="W23"/>
      <c r="X23"/>
      <c r="Y23"/>
    </row>
    <row r="24" spans="1:25" ht="18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/>
      <c r="V24"/>
      <c r="W24"/>
      <c r="X24"/>
      <c r="Y24"/>
    </row>
    <row r="25" spans="1:25" ht="18" customHeight="1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/>
      <c r="V25"/>
      <c r="W25"/>
      <c r="X25"/>
      <c r="Y25"/>
    </row>
    <row r="26" spans="1:25" ht="18" customHeight="1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/>
      <c r="V26"/>
      <c r="W26"/>
      <c r="X26"/>
      <c r="Y26"/>
    </row>
    <row r="27" spans="1:25" ht="18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/>
      <c r="V27"/>
      <c r="W27"/>
      <c r="X27"/>
      <c r="Y27"/>
    </row>
    <row r="28" spans="1:25" ht="18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/>
      <c r="V28"/>
      <c r="W28"/>
      <c r="X28"/>
      <c r="Y28"/>
    </row>
    <row r="29" spans="1:25" ht="18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/>
      <c r="V29"/>
      <c r="W29"/>
      <c r="X29"/>
      <c r="Y29"/>
    </row>
    <row r="30" spans="1:25" ht="18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/>
      <c r="V30"/>
      <c r="W30"/>
      <c r="X30"/>
      <c r="Y30"/>
    </row>
    <row r="31" spans="1:25" ht="18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/>
      <c r="V31"/>
      <c r="W31"/>
      <c r="X31"/>
      <c r="Y31"/>
    </row>
    <row r="32" spans="1:25" ht="18" customHeight="1" x14ac:dyDescent="0.2">
      <c r="A32" s="127" t="s">
        <v>89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/>
      <c r="V32"/>
      <c r="W32"/>
      <c r="X32"/>
      <c r="Y32"/>
    </row>
    <row r="33" spans="1:25" ht="18" customHeight="1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/>
      <c r="V33"/>
      <c r="W33"/>
      <c r="X33"/>
      <c r="Y33"/>
    </row>
    <row r="34" spans="1:25" ht="18" customHeight="1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/>
      <c r="V34"/>
      <c r="W34"/>
      <c r="X34"/>
      <c r="Y34"/>
    </row>
    <row r="35" spans="1:25" ht="18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/>
      <c r="V35"/>
      <c r="W35"/>
      <c r="X35"/>
      <c r="Y35"/>
    </row>
    <row r="36" spans="1:25" ht="18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/>
      <c r="V36"/>
      <c r="W36"/>
      <c r="X36"/>
      <c r="Y36"/>
    </row>
    <row r="37" spans="1:25" ht="18" customHeight="1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/>
      <c r="V37"/>
      <c r="W37"/>
      <c r="X37"/>
      <c r="Y37"/>
    </row>
    <row r="38" spans="1:25" ht="18" customHeight="1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/>
      <c r="V38"/>
      <c r="W38"/>
      <c r="X38"/>
      <c r="Y38"/>
    </row>
    <row r="39" spans="1:25" ht="18" customHeight="1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/>
      <c r="V39"/>
      <c r="W39"/>
      <c r="X39"/>
      <c r="Y39"/>
    </row>
    <row r="40" spans="1:25" ht="18" customHeight="1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/>
      <c r="V40"/>
      <c r="W40"/>
      <c r="X40"/>
      <c r="Y40"/>
    </row>
    <row r="41" spans="1:25" ht="18" customHeight="1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/>
      <c r="V41"/>
      <c r="W41"/>
      <c r="X41"/>
      <c r="Y41"/>
    </row>
    <row r="42" spans="1:25" ht="18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/>
      <c r="V42"/>
      <c r="W42"/>
      <c r="X42"/>
      <c r="Y42"/>
    </row>
    <row r="43" spans="1:25" ht="18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/>
      <c r="V43"/>
      <c r="W43"/>
      <c r="X43"/>
      <c r="Y43"/>
    </row>
    <row r="44" spans="1:25" ht="18" customHeight="1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/>
      <c r="V44"/>
      <c r="W44"/>
      <c r="X44"/>
      <c r="Y44"/>
    </row>
    <row r="45" spans="1:25" ht="18" customHeight="1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/>
      <c r="V45"/>
      <c r="W45"/>
      <c r="X45"/>
      <c r="Y45"/>
    </row>
    <row r="46" spans="1:25" ht="18" customHeight="1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/>
      <c r="V46"/>
      <c r="W46"/>
      <c r="X46"/>
      <c r="Y46"/>
    </row>
    <row r="47" spans="1:25" ht="18" customHeight="1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/>
      <c r="V47"/>
      <c r="W47"/>
      <c r="X47"/>
      <c r="Y47"/>
    </row>
    <row r="48" spans="1:25" ht="18" customHeight="1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/>
      <c r="V48"/>
      <c r="W48"/>
      <c r="X48"/>
      <c r="Y48"/>
    </row>
    <row r="49" spans="1:25" ht="18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/>
      <c r="V49"/>
      <c r="W49"/>
      <c r="X49"/>
      <c r="Y49"/>
    </row>
    <row r="50" spans="1:25" ht="18" customHeight="1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/>
      <c r="V50"/>
      <c r="W50"/>
      <c r="X50"/>
      <c r="Y50"/>
    </row>
    <row r="51" spans="1:25" ht="18" customHeight="1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/>
      <c r="V51"/>
      <c r="W51"/>
      <c r="X51"/>
      <c r="Y51"/>
    </row>
    <row r="52" spans="1:25" ht="18" customHeight="1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/>
      <c r="V52"/>
      <c r="W52"/>
      <c r="X52"/>
      <c r="Y52"/>
    </row>
    <row r="53" spans="1:25" ht="18" customHeight="1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/>
      <c r="V53"/>
      <c r="W53"/>
      <c r="X53"/>
      <c r="Y53"/>
    </row>
    <row r="54" spans="1:25" ht="18" customHeight="1" x14ac:dyDescent="0.2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/>
      <c r="V54"/>
      <c r="W54"/>
      <c r="X54"/>
      <c r="Y54"/>
    </row>
    <row r="55" spans="1:25" ht="18" customHeight="1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/>
      <c r="V55"/>
      <c r="W55"/>
      <c r="X55"/>
      <c r="Y55"/>
    </row>
    <row r="56" spans="1:25" ht="18" customHeight="1" x14ac:dyDescent="0.2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/>
      <c r="V56"/>
      <c r="W56"/>
      <c r="X56"/>
      <c r="Y56"/>
    </row>
    <row r="57" spans="1:25" ht="18" customHeight="1" x14ac:dyDescent="0.2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/>
      <c r="V57"/>
      <c r="W57"/>
      <c r="X57"/>
      <c r="Y57"/>
    </row>
    <row r="58" spans="1:25" ht="18" customHeight="1" x14ac:dyDescent="0.2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/>
      <c r="V58"/>
      <c r="W58"/>
      <c r="X58"/>
      <c r="Y58"/>
    </row>
    <row r="59" spans="1:25" ht="18" customHeight="1" x14ac:dyDescent="0.2">
      <c r="A59" s="127" t="s">
        <v>90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/>
      <c r="V59"/>
      <c r="W59"/>
      <c r="X59"/>
      <c r="Y59"/>
    </row>
    <row r="60" spans="1:25" ht="18" customHeight="1" x14ac:dyDescent="0.2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/>
      <c r="V60"/>
      <c r="W60"/>
      <c r="X60"/>
      <c r="Y60"/>
    </row>
    <row r="61" spans="1:25" ht="18" customHeight="1" x14ac:dyDescent="0.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/>
      <c r="V61"/>
      <c r="W61"/>
      <c r="X61"/>
      <c r="Y61"/>
    </row>
    <row r="62" spans="1:25" ht="18" customHeight="1" x14ac:dyDescent="0.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/>
      <c r="V62"/>
      <c r="W62"/>
      <c r="X62"/>
      <c r="Y62"/>
    </row>
    <row r="63" spans="1:25" ht="18" customHeight="1" x14ac:dyDescent="0.2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/>
      <c r="V63"/>
      <c r="W63"/>
      <c r="X63"/>
      <c r="Y63"/>
    </row>
    <row r="64" spans="1:25" ht="18" customHeight="1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/>
      <c r="V64"/>
      <c r="W64"/>
      <c r="X64"/>
      <c r="Y64"/>
    </row>
    <row r="65" spans="1:25" ht="18" customHeight="1" x14ac:dyDescent="0.2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/>
      <c r="V65"/>
      <c r="W65"/>
      <c r="X65"/>
      <c r="Y65"/>
    </row>
    <row r="66" spans="1:25" ht="18" customHeight="1" x14ac:dyDescent="0.2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/>
      <c r="V66"/>
      <c r="W66"/>
      <c r="X66"/>
      <c r="Y66"/>
    </row>
    <row r="67" spans="1:25" ht="18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/>
      <c r="V67"/>
      <c r="W67"/>
      <c r="X67"/>
      <c r="Y67"/>
    </row>
    <row r="68" spans="1:25" ht="18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/>
      <c r="V68"/>
      <c r="W68"/>
      <c r="X68"/>
      <c r="Y68"/>
    </row>
    <row r="69" spans="1:25" ht="18" customHeight="1" x14ac:dyDescent="0.2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/>
      <c r="V69"/>
      <c r="W69"/>
      <c r="X69"/>
      <c r="Y69"/>
    </row>
    <row r="70" spans="1:25" ht="18" customHeight="1" x14ac:dyDescent="0.2">
      <c r="A70" s="39"/>
      <c r="B70" s="40"/>
      <c r="C70" s="40"/>
      <c r="D70" s="41"/>
      <c r="E70" s="41"/>
      <c r="F70" s="41"/>
      <c r="G70" s="41"/>
      <c r="H70" s="41"/>
      <c r="I70" s="41"/>
      <c r="J70" s="41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5" ht="18" customHeight="1" x14ac:dyDescent="0.2">
      <c r="A71" s="69" t="s">
        <v>57</v>
      </c>
      <c r="B71" s="69"/>
      <c r="G71" s="45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5" ht="18" customHeight="1" x14ac:dyDescent="0.2">
      <c r="A72" s="4" t="s">
        <v>33</v>
      </c>
      <c r="B72" s="14" t="s">
        <v>34</v>
      </c>
      <c r="C72" s="13" t="s">
        <v>58</v>
      </c>
      <c r="D72" s="13" t="s">
        <v>59</v>
      </c>
      <c r="E72" s="13" t="s">
        <v>60</v>
      </c>
      <c r="F72" s="13" t="s">
        <v>61</v>
      </c>
      <c r="G72" s="13" t="s">
        <v>62</v>
      </c>
      <c r="H72" s="14" t="s">
        <v>63</v>
      </c>
      <c r="I72" s="14" t="s">
        <v>64</v>
      </c>
      <c r="J72" s="14" t="s">
        <v>38</v>
      </c>
      <c r="K72" s="18" t="s">
        <v>48</v>
      </c>
      <c r="L72" s="19"/>
    </row>
    <row r="73" spans="1:25" s="23" customFormat="1" ht="18" customHeight="1" x14ac:dyDescent="0.2">
      <c r="A73" s="33" t="s">
        <v>49</v>
      </c>
      <c r="B73" s="70" t="s">
        <v>65</v>
      </c>
      <c r="C73" s="15" t="s">
        <v>66</v>
      </c>
      <c r="D73" s="15" t="s">
        <v>50</v>
      </c>
      <c r="E73" s="15"/>
      <c r="F73" s="15"/>
      <c r="G73" s="15"/>
      <c r="H73" s="17"/>
      <c r="I73" s="15"/>
      <c r="J73" s="15">
        <f>'期初表_11.3C用(未完成)'!O4</f>
        <v>9</v>
      </c>
      <c r="K73" s="20"/>
      <c r="L73" s="21"/>
      <c r="N73" s="1"/>
      <c r="O73" s="1"/>
      <c r="P73" s="1"/>
      <c r="Q73" s="1"/>
    </row>
    <row r="74" spans="1:25" s="23" customFormat="1" ht="18" customHeight="1" x14ac:dyDescent="0.2">
      <c r="A74" s="33" t="s">
        <v>49</v>
      </c>
      <c r="B74" s="70" t="s">
        <v>65</v>
      </c>
      <c r="C74" s="15" t="s">
        <v>67</v>
      </c>
      <c r="D74" s="15">
        <v>128</v>
      </c>
      <c r="E74" s="15" t="s">
        <v>68</v>
      </c>
      <c r="F74" s="15">
        <v>298</v>
      </c>
      <c r="G74" s="15" t="s">
        <v>69</v>
      </c>
      <c r="H74" s="17">
        <v>43105</v>
      </c>
      <c r="I74" s="72">
        <v>-5</v>
      </c>
      <c r="J74" s="15">
        <f>J73+I74</f>
        <v>4</v>
      </c>
      <c r="K74" s="20"/>
      <c r="L74" s="21"/>
    </row>
    <row r="75" spans="1:25" ht="18" customHeight="1" x14ac:dyDescent="0.2">
      <c r="C75" s="45"/>
    </row>
    <row r="76" spans="1:25" ht="18" customHeight="1" x14ac:dyDescent="0.2">
      <c r="A76" s="127" t="s">
        <v>91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/>
      <c r="V76"/>
      <c r="W76"/>
      <c r="X76"/>
      <c r="Y76"/>
    </row>
    <row r="77" spans="1:25" ht="18" customHeight="1" x14ac:dyDescent="0.2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/>
      <c r="V77"/>
      <c r="W77"/>
      <c r="X77"/>
      <c r="Y77"/>
    </row>
    <row r="78" spans="1:25" ht="18" customHeight="1" x14ac:dyDescent="0.2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/>
      <c r="V78"/>
      <c r="W78"/>
      <c r="X78"/>
      <c r="Y78"/>
    </row>
    <row r="79" spans="1:25" ht="18" customHeight="1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/>
      <c r="V79"/>
      <c r="W79"/>
      <c r="X79"/>
      <c r="Y79"/>
    </row>
    <row r="80" spans="1:25" ht="18" customHeight="1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/>
      <c r="V80"/>
      <c r="W80"/>
      <c r="X80"/>
      <c r="Y80"/>
    </row>
    <row r="81" spans="1:25" ht="18" customHeight="1" x14ac:dyDescent="0.2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/>
      <c r="V81"/>
      <c r="W81"/>
      <c r="X81"/>
      <c r="Y81"/>
    </row>
    <row r="82" spans="1:25" ht="18" customHeight="1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/>
      <c r="V82"/>
      <c r="W82"/>
      <c r="X82"/>
      <c r="Y82"/>
    </row>
    <row r="83" spans="1:25" ht="18" customHeight="1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/>
      <c r="V83"/>
      <c r="W83"/>
      <c r="X83"/>
      <c r="Y83"/>
    </row>
    <row r="84" spans="1:25" ht="18" customHeight="1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/>
      <c r="V84"/>
      <c r="W84"/>
      <c r="X84"/>
      <c r="Y84"/>
    </row>
    <row r="85" spans="1:25" ht="18" customHeight="1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/>
      <c r="V85"/>
      <c r="W85"/>
      <c r="X85"/>
      <c r="Y85"/>
    </row>
    <row r="86" spans="1:25" ht="18" customHeight="1" x14ac:dyDescent="0.2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/>
      <c r="V86"/>
      <c r="W86"/>
      <c r="X86"/>
      <c r="Y86"/>
    </row>
    <row r="87" spans="1:25" ht="18" customHeight="1" x14ac:dyDescent="0.2">
      <c r="C87" s="45"/>
    </row>
    <row r="88" spans="1:25" ht="18" customHeight="1" x14ac:dyDescent="0.2">
      <c r="C88" s="45"/>
    </row>
    <row r="89" spans="1:25" ht="18" customHeight="1" x14ac:dyDescent="0.2">
      <c r="C89" s="45"/>
    </row>
    <row r="90" spans="1:25" ht="18" customHeight="1" x14ac:dyDescent="0.2">
      <c r="C90" s="45"/>
    </row>
    <row r="91" spans="1:25" ht="18" customHeight="1" x14ac:dyDescent="0.2">
      <c r="C91" s="45"/>
    </row>
    <row r="92" spans="1:25" ht="18" customHeight="1" x14ac:dyDescent="0.2">
      <c r="C92" s="45"/>
    </row>
    <row r="93" spans="1:25" ht="18" customHeight="1" x14ac:dyDescent="0.2">
      <c r="C93" s="45"/>
    </row>
    <row r="94" spans="1:25" ht="18" customHeight="1" x14ac:dyDescent="0.2">
      <c r="C94" s="45"/>
    </row>
    <row r="95" spans="1:25" ht="18" customHeight="1" x14ac:dyDescent="0.2">
      <c r="A95" s="69" t="s">
        <v>71</v>
      </c>
      <c r="B95" s="69"/>
      <c r="C95" s="69"/>
      <c r="D95" s="69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5" ht="18" customHeight="1" x14ac:dyDescent="0.2">
      <c r="A96" s="4" t="s">
        <v>33</v>
      </c>
      <c r="B96" s="14" t="s">
        <v>34</v>
      </c>
      <c r="C96" s="13" t="s">
        <v>58</v>
      </c>
      <c r="D96" s="13" t="s">
        <v>59</v>
      </c>
      <c r="E96" s="13" t="s">
        <v>60</v>
      </c>
      <c r="F96" s="13" t="s">
        <v>61</v>
      </c>
      <c r="G96" s="14" t="s">
        <v>63</v>
      </c>
      <c r="H96" s="14" t="s">
        <v>64</v>
      </c>
      <c r="I96" s="14" t="s">
        <v>38</v>
      </c>
      <c r="J96" s="18" t="s">
        <v>48</v>
      </c>
      <c r="K96" s="19"/>
      <c r="N96" s="45"/>
    </row>
    <row r="97" spans="1:23" s="23" customFormat="1" ht="18" customHeight="1" x14ac:dyDescent="0.2">
      <c r="A97" s="33" t="s">
        <v>49</v>
      </c>
      <c r="B97" s="70" t="s">
        <v>72</v>
      </c>
      <c r="C97" s="71" t="s">
        <v>66</v>
      </c>
      <c r="D97" s="34" t="s">
        <v>50</v>
      </c>
      <c r="E97" s="34" t="s">
        <v>68</v>
      </c>
      <c r="F97" s="34">
        <v>301</v>
      </c>
      <c r="G97" s="16">
        <f>'期初表_11.3C用(未完成)'!K5</f>
        <v>42744</v>
      </c>
      <c r="H97" s="37">
        <f>'期初表_11.3C用(未完成)'!L5</f>
        <v>20</v>
      </c>
      <c r="I97" s="15">
        <f>'期初表_11.3C用(未完成)'!O5</f>
        <v>20</v>
      </c>
      <c r="J97" s="20"/>
      <c r="K97" s="21"/>
      <c r="M97" s="1"/>
      <c r="N97" s="45"/>
    </row>
    <row r="98" spans="1:23" ht="18" customHeight="1" x14ac:dyDescent="0.2">
      <c r="C98" s="45"/>
    </row>
    <row r="99" spans="1:23" ht="18" customHeight="1" x14ac:dyDescent="0.2">
      <c r="A99" s="69" t="s">
        <v>73</v>
      </c>
      <c r="B99" s="69"/>
      <c r="C99" s="69"/>
      <c r="D99" s="69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ht="18" customHeight="1" x14ac:dyDescent="0.2">
      <c r="A100" s="4" t="s">
        <v>33</v>
      </c>
      <c r="B100" s="14" t="s">
        <v>34</v>
      </c>
      <c r="C100" s="13" t="s">
        <v>58</v>
      </c>
      <c r="D100" s="13" t="s">
        <v>59</v>
      </c>
      <c r="E100" s="13" t="s">
        <v>60</v>
      </c>
      <c r="F100" s="13" t="s">
        <v>61</v>
      </c>
      <c r="G100" s="14" t="s">
        <v>63</v>
      </c>
      <c r="H100" s="14" t="s">
        <v>64</v>
      </c>
      <c r="I100" s="14" t="s">
        <v>38</v>
      </c>
      <c r="J100" s="18" t="s">
        <v>48</v>
      </c>
      <c r="K100" s="19"/>
      <c r="N100" s="45" t="s">
        <v>74</v>
      </c>
    </row>
    <row r="101" spans="1:23" s="23" customFormat="1" ht="18" customHeight="1" x14ac:dyDescent="0.2">
      <c r="A101" s="33" t="s">
        <v>49</v>
      </c>
      <c r="B101" s="70" t="s">
        <v>75</v>
      </c>
      <c r="C101" s="71" t="s">
        <v>66</v>
      </c>
      <c r="D101" s="34">
        <v>2917</v>
      </c>
      <c r="E101" s="34" t="s">
        <v>68</v>
      </c>
      <c r="F101" s="34">
        <v>301</v>
      </c>
      <c r="G101" s="16">
        <v>43256</v>
      </c>
      <c r="H101" s="37">
        <v>50</v>
      </c>
      <c r="I101" s="15">
        <v>50</v>
      </c>
      <c r="J101" s="20"/>
      <c r="K101" s="21"/>
      <c r="M101" s="1"/>
      <c r="N101" s="45" t="s">
        <v>76</v>
      </c>
    </row>
    <row r="102" spans="1:23" s="23" customFormat="1" ht="18" customHeight="1" x14ac:dyDescent="0.2">
      <c r="A102" s="33" t="s">
        <v>49</v>
      </c>
      <c r="B102" s="70" t="s">
        <v>77</v>
      </c>
      <c r="C102" s="71" t="s">
        <v>67</v>
      </c>
      <c r="D102" s="34">
        <v>11</v>
      </c>
      <c r="E102" s="34" t="s">
        <v>68</v>
      </c>
      <c r="F102" s="34">
        <v>132</v>
      </c>
      <c r="G102" s="16">
        <v>43260</v>
      </c>
      <c r="H102" s="72">
        <v>-10</v>
      </c>
      <c r="I102" s="15">
        <f>I101+H102</f>
        <v>40</v>
      </c>
      <c r="J102" s="20" t="s">
        <v>78</v>
      </c>
      <c r="K102" s="21"/>
      <c r="L102" s="1"/>
      <c r="M102" s="1"/>
    </row>
    <row r="103" spans="1:23" s="23" customFormat="1" ht="18" customHeight="1" x14ac:dyDescent="0.2">
      <c r="A103" s="33" t="s">
        <v>49</v>
      </c>
      <c r="B103" s="70" t="s">
        <v>77</v>
      </c>
      <c r="C103" s="71" t="s">
        <v>67</v>
      </c>
      <c r="D103" s="34">
        <v>11</v>
      </c>
      <c r="E103" s="34" t="s">
        <v>68</v>
      </c>
      <c r="F103" s="34">
        <v>132</v>
      </c>
      <c r="G103" s="16">
        <v>43260</v>
      </c>
      <c r="H103" s="37">
        <v>10</v>
      </c>
      <c r="I103" s="15">
        <f>I102+H103</f>
        <v>50</v>
      </c>
      <c r="J103" s="20" t="s">
        <v>78</v>
      </c>
      <c r="K103" s="21"/>
      <c r="L103" s="1"/>
      <c r="M103" s="1"/>
    </row>
    <row r="104" spans="1:23" ht="18" customHeight="1" x14ac:dyDescent="0.2">
      <c r="C104" s="45"/>
      <c r="N104" s="45" t="s">
        <v>79</v>
      </c>
    </row>
    <row r="105" spans="1:23" ht="18" customHeight="1" x14ac:dyDescent="0.2">
      <c r="A105" s="69" t="s">
        <v>80</v>
      </c>
      <c r="C105" s="45"/>
      <c r="L105" s="45"/>
      <c r="N105" s="45" t="s">
        <v>81</v>
      </c>
    </row>
    <row r="106" spans="1:23" ht="18" customHeight="1" x14ac:dyDescent="0.2">
      <c r="A106" s="4" t="s">
        <v>33</v>
      </c>
      <c r="B106" s="14" t="s">
        <v>34</v>
      </c>
      <c r="C106" s="13" t="s">
        <v>58</v>
      </c>
      <c r="D106" s="13" t="s">
        <v>59</v>
      </c>
      <c r="E106" s="13" t="s">
        <v>60</v>
      </c>
      <c r="F106" s="13" t="s">
        <v>61</v>
      </c>
      <c r="G106" s="14" t="s">
        <v>63</v>
      </c>
      <c r="H106" s="14" t="s">
        <v>64</v>
      </c>
      <c r="I106" s="14" t="s">
        <v>38</v>
      </c>
      <c r="J106" s="18" t="s">
        <v>48</v>
      </c>
      <c r="K106" s="19"/>
    </row>
    <row r="107" spans="1:23" ht="18" customHeight="1" x14ac:dyDescent="0.2">
      <c r="A107" s="33" t="s">
        <v>49</v>
      </c>
      <c r="B107" s="70" t="s">
        <v>82</v>
      </c>
      <c r="C107" s="71" t="s">
        <v>66</v>
      </c>
      <c r="D107" s="34">
        <v>2917</v>
      </c>
      <c r="E107" s="34" t="s">
        <v>68</v>
      </c>
      <c r="F107" s="34">
        <v>301</v>
      </c>
      <c r="G107" s="16">
        <v>43256</v>
      </c>
      <c r="H107" s="37">
        <v>50</v>
      </c>
      <c r="I107" s="15" t="s">
        <v>83</v>
      </c>
      <c r="J107" s="20"/>
      <c r="K107" s="21"/>
      <c r="N107" s="45" t="s">
        <v>84</v>
      </c>
    </row>
    <row r="108" spans="1:23" ht="18" customHeight="1" x14ac:dyDescent="0.2">
      <c r="G108" s="45" t="s">
        <v>85</v>
      </c>
      <c r="J108" s="45"/>
    </row>
    <row r="109" spans="1:23" ht="18" customHeight="1" x14ac:dyDescent="0.2">
      <c r="C109" s="45"/>
    </row>
    <row r="110" spans="1:23" ht="18" customHeight="1" x14ac:dyDescent="0.2">
      <c r="A110" s="39"/>
      <c r="B110" s="40"/>
      <c r="C110" s="40"/>
      <c r="D110" s="41"/>
      <c r="E110" s="41"/>
      <c r="F110" s="41"/>
      <c r="G110" s="41"/>
      <c r="H110" s="41"/>
      <c r="I110" s="41"/>
      <c r="J110" s="41"/>
      <c r="K110" s="40"/>
      <c r="L110" s="40"/>
      <c r="M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ht="18" customHeight="1" x14ac:dyDescent="0.2">
      <c r="A111" s="127" t="s">
        <v>86</v>
      </c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</row>
    <row r="112" spans="1:23" ht="18" customHeight="1" x14ac:dyDescent="0.2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</row>
    <row r="113" spans="1:13" ht="18" customHeight="1" x14ac:dyDescent="0.2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</row>
    <row r="114" spans="1:13" ht="18" customHeight="1" x14ac:dyDescent="0.2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</row>
    <row r="115" spans="1:13" ht="18" customHeight="1" x14ac:dyDescent="0.2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</row>
    <row r="116" spans="1:13" ht="18" customHeight="1" x14ac:dyDescent="0.2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</row>
    <row r="117" spans="1:13" ht="18" customHeight="1" x14ac:dyDescent="0.2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</row>
    <row r="118" spans="1:13" ht="18" customHeight="1" x14ac:dyDescent="0.2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</row>
    <row r="119" spans="1:13" ht="18" customHeight="1" x14ac:dyDescent="0.2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</row>
    <row r="120" spans="1:13" ht="18" customHeight="1" x14ac:dyDescent="0.2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</row>
    <row r="121" spans="1:13" ht="18" customHeight="1" x14ac:dyDescent="0.2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</row>
    <row r="122" spans="1:13" ht="18" customHeight="1" x14ac:dyDescent="0.2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</row>
  </sheetData>
  <mergeCells count="10">
    <mergeCell ref="M2:N2"/>
    <mergeCell ref="A6:B6"/>
    <mergeCell ref="A8:B8"/>
    <mergeCell ref="A10:E10"/>
    <mergeCell ref="A111:M122"/>
    <mergeCell ref="A1:I2"/>
    <mergeCell ref="A18:T31"/>
    <mergeCell ref="A32:T58"/>
    <mergeCell ref="A59:T69"/>
    <mergeCell ref="A76:T86"/>
  </mergeCells>
  <phoneticPr fontId="29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2:S5"/>
  <sheetViews>
    <sheetView showGridLines="0" zoomScale="80" zoomScaleNormal="80" workbookViewId="0">
      <selection activeCell="O7" sqref="O7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2" spans="1:19" ht="24" customHeight="1" x14ac:dyDescent="0.2">
      <c r="A2" s="2" t="s">
        <v>92</v>
      </c>
      <c r="B2" s="3"/>
      <c r="C2" s="3"/>
      <c r="D2" s="3"/>
    </row>
    <row r="3" spans="1:19" ht="18" customHeight="1" x14ac:dyDescent="0.2">
      <c r="A3" s="140" t="s">
        <v>93</v>
      </c>
      <c r="B3" s="140"/>
      <c r="C3" s="5" t="s">
        <v>94</v>
      </c>
      <c r="D3" s="6"/>
      <c r="E3" s="5" t="s">
        <v>95</v>
      </c>
      <c r="F3" s="6"/>
      <c r="G3" s="7" t="s">
        <v>36</v>
      </c>
      <c r="H3" s="8"/>
      <c r="I3" s="13" t="s">
        <v>60</v>
      </c>
      <c r="J3" s="13" t="s">
        <v>61</v>
      </c>
      <c r="K3" s="14" t="s">
        <v>96</v>
      </c>
      <c r="L3" s="14" t="s">
        <v>64</v>
      </c>
      <c r="M3" s="7" t="s">
        <v>37</v>
      </c>
      <c r="N3" s="8"/>
      <c r="O3" s="14" t="s">
        <v>38</v>
      </c>
      <c r="P3" s="14" t="s">
        <v>39</v>
      </c>
      <c r="Q3" s="14" t="s">
        <v>40</v>
      </c>
      <c r="R3" s="18" t="s">
        <v>48</v>
      </c>
      <c r="S3" s="19"/>
    </row>
    <row r="4" spans="1:19" ht="18" customHeight="1" x14ac:dyDescent="0.2">
      <c r="A4" s="141" t="s">
        <v>50</v>
      </c>
      <c r="B4" s="141"/>
      <c r="C4" s="9" t="s">
        <v>97</v>
      </c>
      <c r="D4" s="10"/>
      <c r="E4" s="9" t="s">
        <v>97</v>
      </c>
      <c r="F4" s="10"/>
      <c r="G4" s="11" t="s">
        <v>51</v>
      </c>
      <c r="H4" s="12"/>
      <c r="I4" s="15" t="s">
        <v>98</v>
      </c>
      <c r="J4" s="15">
        <v>27362</v>
      </c>
      <c r="K4" s="16">
        <v>42741</v>
      </c>
      <c r="L4" s="15">
        <v>100</v>
      </c>
      <c r="M4" s="11" t="s">
        <v>52</v>
      </c>
      <c r="N4" s="12"/>
      <c r="O4" s="15">
        <v>9</v>
      </c>
      <c r="P4" s="17">
        <v>42741</v>
      </c>
      <c r="Q4" s="17">
        <f>P4+365-1</f>
        <v>43105</v>
      </c>
      <c r="R4" s="20"/>
      <c r="S4" s="21"/>
    </row>
    <row r="5" spans="1:19" ht="18" customHeight="1" x14ac:dyDescent="0.2">
      <c r="A5" s="141" t="s">
        <v>54</v>
      </c>
      <c r="B5" s="141"/>
      <c r="C5" s="9" t="s">
        <v>97</v>
      </c>
      <c r="D5" s="10"/>
      <c r="E5" s="9" t="s">
        <v>97</v>
      </c>
      <c r="F5" s="10"/>
      <c r="G5" s="11" t="s">
        <v>51</v>
      </c>
      <c r="H5" s="12"/>
      <c r="I5" s="15" t="s">
        <v>98</v>
      </c>
      <c r="J5" s="15">
        <v>27363</v>
      </c>
      <c r="K5" s="16">
        <v>42744</v>
      </c>
      <c r="L5" s="15">
        <v>20</v>
      </c>
      <c r="M5" s="11" t="s">
        <v>52</v>
      </c>
      <c r="N5" s="12"/>
      <c r="O5" s="15">
        <v>20</v>
      </c>
      <c r="P5" s="17">
        <v>42744</v>
      </c>
      <c r="Q5" s="17">
        <f>P5+365-1</f>
        <v>43108</v>
      </c>
      <c r="R5" s="20"/>
      <c r="S5" s="21"/>
    </row>
  </sheetData>
  <mergeCells count="3">
    <mergeCell ref="A3:B3"/>
    <mergeCell ref="A4:B4"/>
    <mergeCell ref="A5:B5"/>
  </mergeCells>
  <phoneticPr fontId="29" type="noConversion"/>
  <pageMargins left="0.25" right="0.25" top="0.34" bottom="0.37" header="0.3" footer="0.3"/>
  <pageSetup paperSize="9" scale="50" fitToHeight="0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新增功能-业务配置-计价方式</vt:lpstr>
      <vt:lpstr>列表页</vt:lpstr>
      <vt:lpstr>内容页</vt:lpstr>
      <vt:lpstr>表11.3-C（未完成）-V2版</vt:lpstr>
      <vt:lpstr>表11.3-C（未完成）</vt:lpstr>
      <vt:lpstr>期初表_11.3C用(未完成)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Wanda Wang</cp:lastModifiedBy>
  <dcterms:created xsi:type="dcterms:W3CDTF">2015-06-05T18:19:00Z</dcterms:created>
  <dcterms:modified xsi:type="dcterms:W3CDTF">2024-12-13T08:34:37Z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