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toonpack\Requirement\模板\"/>
    </mc:Choice>
  </mc:AlternateContent>
  <xr:revisionPtr revIDLastSave="0" documentId="13_ncr:1_{1ACDDCC3-124D-40EF-93FD-F1E783BA0263}" xr6:coauthVersionLast="47" xr6:coauthVersionMax="47" xr10:uidLastSave="{00000000-0000-0000-0000-000000000000}"/>
  <bookViews>
    <workbookView xWindow="-120" yWindow="-120" windowWidth="29040" windowHeight="15720" tabRatio="712" xr2:uid="{00000000-000D-0000-FFFF-FFFF00000000}"/>
  </bookViews>
  <sheets>
    <sheet name="#01 汇总_库存分布" sheetId="7" r:id="rId1"/>
    <sheet name="#02 汇总_欠箱未还" sheetId="8" r:id="rId2"/>
    <sheet name="#03 汇总_还箱超期&amp;未超期" sheetId="3" r:id="rId3"/>
    <sheet name="#04 明细_欠箱未还" sheetId="1" r:id="rId4"/>
    <sheet name="#05 明细_还箱超期&amp;未超期账单" sheetId="2" r:id="rId5"/>
  </sheets>
  <definedNames>
    <definedName name="_xlnm._FilterDatabase" localSheetId="3" hidden="1">'#04 明细_欠箱未还'!$A$1:$F$35</definedName>
    <definedName name="_xlnm._FilterDatabase" localSheetId="4" hidden="1">'#05 明细_还箱超期&amp;未超期账单'!$A$1:$P$35</definedName>
  </definedNames>
  <calcPr calcId="191029"/>
  <pivotCaches>
    <pivotCache cacheId="11" r:id="rId6"/>
    <pivotCache cacheId="17" r:id="rId7"/>
  </pivotCaches>
</workbook>
</file>

<file path=xl/calcChain.xml><?xml version="1.0" encoding="utf-8"?>
<calcChain xmlns="http://schemas.openxmlformats.org/spreadsheetml/2006/main">
  <c r="F35" i="1" l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7" i="2"/>
  <c r="L6" i="2"/>
  <c r="L5" i="2"/>
  <c r="L4" i="2"/>
  <c r="L3" i="2"/>
  <c r="L2" i="2"/>
</calcChain>
</file>

<file path=xl/sharedStrings.xml><?xml version="1.0" encoding="utf-8"?>
<sst xmlns="http://schemas.openxmlformats.org/spreadsheetml/2006/main" count="341" uniqueCount="96">
  <si>
    <t>序列号</t>
  </si>
  <si>
    <t>回收日期</t>
  </si>
  <si>
    <t>结算单期间至</t>
  </si>
  <si>
    <t>租期阈值</t>
  </si>
  <si>
    <t>占箱时间</t>
  </si>
  <si>
    <t>未税单价</t>
  </si>
  <si>
    <t>税率(%)</t>
  </si>
  <si>
    <t>含税单价</t>
  </si>
  <si>
    <t>行总金额</t>
  </si>
  <si>
    <t/>
  </si>
  <si>
    <t>16316</t>
  </si>
  <si>
    <t>ET020101033214</t>
  </si>
  <si>
    <t>ET020101032034</t>
  </si>
  <si>
    <t>ET020101036232</t>
  </si>
  <si>
    <t>ET020101018078</t>
  </si>
  <si>
    <t>ET020101005118</t>
  </si>
  <si>
    <t>ET020101020812</t>
  </si>
  <si>
    <t>ET020101029262</t>
  </si>
  <si>
    <t>ET020101038065</t>
  </si>
  <si>
    <t>ET030103014172</t>
  </si>
  <si>
    <t>ET030103007746</t>
  </si>
  <si>
    <t>ET030103003649</t>
  </si>
  <si>
    <t>ET030203016713</t>
  </si>
  <si>
    <t>ET030103010436</t>
  </si>
  <si>
    <t>ET030103007701</t>
  </si>
  <si>
    <t>ET030103011468</t>
  </si>
  <si>
    <t>ET030203017234</t>
  </si>
  <si>
    <t>ET030103023812</t>
  </si>
  <si>
    <t>ET030103002336</t>
  </si>
  <si>
    <t>ET030102000411</t>
  </si>
  <si>
    <t>ET030103015476</t>
  </si>
  <si>
    <t>ET030103013173</t>
  </si>
  <si>
    <t>ET030103008191</t>
  </si>
  <si>
    <t>ET030103023433</t>
  </si>
  <si>
    <t>ET030103012438</t>
  </si>
  <si>
    <t>ET030203017635</t>
  </si>
  <si>
    <t>ET030103016139</t>
  </si>
  <si>
    <t>ET030103000070</t>
  </si>
  <si>
    <t>ET030203017391</t>
  </si>
  <si>
    <t>ET030103007199</t>
  </si>
  <si>
    <t>ET030103024137</t>
  </si>
  <si>
    <t>ET030103000952</t>
  </si>
  <si>
    <t>ET030103014179</t>
  </si>
  <si>
    <t>ET030203016561</t>
  </si>
  <si>
    <t>ET030103024250</t>
  </si>
  <si>
    <t>结算物料</t>
    <phoneticPr fontId="3" type="noConversion"/>
  </si>
  <si>
    <t>M000003-易通箱滞箱费</t>
    <phoneticPr fontId="3" type="noConversion"/>
  </si>
  <si>
    <t>租赁载具</t>
    <phoneticPr fontId="3" type="noConversion"/>
  </si>
  <si>
    <t>M000036-ETP100</t>
  </si>
  <si>
    <t>M000038-ET3</t>
  </si>
  <si>
    <t>C100220-哈尔滨旺旺食品有限公司</t>
  </si>
  <si>
    <t>C100220-哈尔滨旺旺食品有限公司</t>
    <phoneticPr fontId="3" type="noConversion"/>
  </si>
  <si>
    <t>回收地点</t>
    <phoneticPr fontId="3" type="noConversion"/>
  </si>
  <si>
    <t>C103799-吉林省天之源饮品有限公司</t>
  </si>
  <si>
    <t>C103799-吉林省天之源饮品有限公司</t>
    <phoneticPr fontId="3" type="noConversion"/>
  </si>
  <si>
    <t>C100534-长春伊利冷冻食品有限责任公司</t>
  </si>
  <si>
    <t>C100534-长春伊利冷冻食品有限责任公司</t>
    <phoneticPr fontId="3" type="noConversion"/>
  </si>
  <si>
    <t>C100597-今麦郎饮品(哈尔滨)有限公司</t>
  </si>
  <si>
    <t>C100597-今麦郎饮品(哈尔滨)有限公司</t>
    <phoneticPr fontId="3" type="noConversion"/>
  </si>
  <si>
    <t>C102145-辽宁伊利乳业有限责任公司(酸奶)</t>
  </si>
  <si>
    <t>C102145-辽宁伊利乳业有限责任公司(酸奶)</t>
    <phoneticPr fontId="3" type="noConversion"/>
  </si>
  <si>
    <t>占箱天数</t>
    <phoneticPr fontId="3" type="noConversion"/>
  </si>
  <si>
    <t>超期滞箱天数</t>
    <phoneticPr fontId="3" type="noConversion"/>
  </si>
  <si>
    <t>最近结算对账日期</t>
    <phoneticPr fontId="3" type="noConversion"/>
  </si>
  <si>
    <t>结算期间至</t>
    <phoneticPr fontId="3" type="noConversion"/>
  </si>
  <si>
    <t>总计</t>
  </si>
  <si>
    <t>未还箱汇总</t>
    <phoneticPr fontId="3" type="noConversion"/>
  </si>
  <si>
    <t>箱型</t>
  </si>
  <si>
    <t>未还箱数量</t>
  </si>
  <si>
    <t>滞箱费 (含税)</t>
  </si>
  <si>
    <r>
      <rPr>
        <b/>
        <sz val="12"/>
        <color rgb="FF000000"/>
        <rFont val="微软雅黑"/>
        <family val="2"/>
        <charset val="134"/>
      </rPr>
      <t>客户：</t>
    </r>
    <r>
      <rPr>
        <sz val="12"/>
        <color indexed="8"/>
        <rFont val="微软雅黑"/>
        <family val="2"/>
        <charset val="134"/>
      </rPr>
      <t>C100006 - 嘉吉生化有限公司</t>
    </r>
    <phoneticPr fontId="3" type="noConversion"/>
  </si>
  <si>
    <t>回收地点</t>
  </si>
  <si>
    <t>滞箱数量 (箱天)</t>
  </si>
  <si>
    <t>平均占箱天数</t>
  </si>
  <si>
    <t>丢失数量</t>
    <phoneticPr fontId="3" type="noConversion"/>
  </si>
  <si>
    <t>数量 (箱)</t>
  </si>
  <si>
    <t>数量 (箱)</t>
    <phoneticPr fontId="3" type="noConversion"/>
  </si>
  <si>
    <t>库存 (工厂)</t>
    <phoneticPr fontId="3" type="noConversion"/>
  </si>
  <si>
    <t>C100006 - 嘉吉生化有限公司</t>
    <phoneticPr fontId="3" type="noConversion"/>
  </si>
  <si>
    <t>上游</t>
    <phoneticPr fontId="3" type="noConversion"/>
  </si>
  <si>
    <t>库存 (终端)</t>
    <phoneticPr fontId="3" type="noConversion"/>
  </si>
  <si>
    <r>
      <rPr>
        <b/>
        <sz val="12"/>
        <color rgb="FF000000"/>
        <rFont val="微软雅黑"/>
        <family val="2"/>
        <charset val="134"/>
      </rPr>
      <t>统计期间：</t>
    </r>
    <r>
      <rPr>
        <sz val="12"/>
        <color indexed="8"/>
        <rFont val="微软雅黑"/>
        <family val="2"/>
        <charset val="134"/>
      </rPr>
      <t>2025-03-01 ~ 2025-03-31</t>
    </r>
    <phoneticPr fontId="3" type="noConversion"/>
  </si>
  <si>
    <r>
      <rPr>
        <b/>
        <sz val="12"/>
        <color rgb="FF000000"/>
        <rFont val="微软雅黑"/>
        <family val="2"/>
        <charset val="134"/>
      </rPr>
      <t>说明：</t>
    </r>
    <r>
      <rPr>
        <sz val="12"/>
        <color indexed="8"/>
        <rFont val="微软雅黑"/>
        <family val="2"/>
        <charset val="134"/>
      </rPr>
      <t>未还箱是指自2024-08-01之后，易通给嘉吉交货的箱子中，还未归还的箱子数量</t>
    </r>
    <phoneticPr fontId="3" type="noConversion"/>
  </si>
  <si>
    <t xml:space="preserve">         根据合同《CTRTC-CICL-25-00056》附件A 11.11条款之约定，超过365天未归还，则可认定为丢失</t>
    <phoneticPr fontId="3" type="noConversion"/>
  </si>
  <si>
    <r>
      <rPr>
        <b/>
        <sz val="12"/>
        <color rgb="FF000000"/>
        <rFont val="微软雅黑"/>
        <family val="2"/>
        <charset val="134"/>
      </rPr>
      <t>统计期间：</t>
    </r>
    <r>
      <rPr>
        <sz val="12"/>
        <color indexed="8"/>
        <rFont val="微软雅黑"/>
        <family val="2"/>
        <charset val="134"/>
      </rPr>
      <t>2024-08-01 ~ 2025-03-31</t>
    </r>
    <phoneticPr fontId="3" type="noConversion"/>
  </si>
  <si>
    <r>
      <rPr>
        <b/>
        <sz val="12"/>
        <color rgb="FF000000"/>
        <rFont val="微软雅黑"/>
        <family val="2"/>
        <charset val="134"/>
      </rPr>
      <t>说明：</t>
    </r>
    <r>
      <rPr>
        <sz val="12"/>
        <color indexed="8"/>
        <rFont val="微软雅黑"/>
        <family val="2"/>
        <charset val="134"/>
      </rPr>
      <t>仅统计自2024-08-01易通发货后的库存情况；这之前的发货对应的库存不在该表中体现。</t>
    </r>
    <phoneticPr fontId="3" type="noConversion"/>
  </si>
  <si>
    <t>调拨中，如果发货客户是工厂独供，直接从库存中减去；否则需要根据调拨日期查这之前有哪个上游给这个客户发货，就在这个上游的结算单库存里减去；但如果有多个上游给这个客户发货，则查不出来——要不要给下游货物移动也增加一个非必填的“客户方”字段，记录那些当时能区分出来是哪个客户的箱子的调拨</t>
    <phoneticPr fontId="3" type="noConversion"/>
  </si>
  <si>
    <t>调拨中，如果收货客户是工厂独供，则直接加上；否则需要查发货的客户属于哪个上游，就在这个上游的结算单库存里加上；但如果发货的这个客户是非工厂独供，则需要查这笔调拨日期之前的这个发货客户是哪个上游给它发货，如果不是当前上游客户，则库存不加，但如果多个上游，则无法区分</t>
    <phoneticPr fontId="3" type="noConversion"/>
  </si>
  <si>
    <t>暂不考虑调拨</t>
    <phoneticPr fontId="3" type="noConversion"/>
  </si>
  <si>
    <t>内部备注：</t>
    <phoneticPr fontId="3" type="noConversion"/>
  </si>
  <si>
    <t>交货日期</t>
    <phoneticPr fontId="3" type="noConversion"/>
  </si>
  <si>
    <t>交货运单号</t>
    <phoneticPr fontId="3" type="noConversion"/>
  </si>
  <si>
    <t>交货运单号</t>
  </si>
  <si>
    <t>还箱超期&amp;未超期汇总</t>
    <phoneticPr fontId="3" type="noConversion"/>
  </si>
  <si>
    <t>上游工厂库存=易通发货数量 - 客户退货数量 - 工厂调拨出库数量 - 下游调拨入库数量</t>
    <phoneticPr fontId="3" type="noConversion"/>
  </si>
  <si>
    <t>终端客户库存=自2024-08-01 (在客户主数据中系统配置的日期)货物移动中该上游工厂发货给该客户的数量 - 货物移动中该终端客户退回给该工厂的数量 - 按箱号查询的自2024-08-01出库给该上游工厂的箱子里从该下游客户回收的数量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</si>
</sst>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\-mm\-dd;@"/>
    <numFmt numFmtId="177" formatCode="#,##0_ "/>
    <numFmt numFmtId="178" formatCode="#,##0.00_ "/>
    <numFmt numFmtId="179" formatCode="0_ "/>
  </numFmts>
  <fonts count="13" x14ac:knownFonts="1">
    <font>
      <sz val="11"/>
      <color indexed="8"/>
      <name val="等线"/>
      <family val="2"/>
      <scheme val="minor"/>
    </font>
    <font>
      <b/>
      <sz val="12"/>
      <name val="微软雅黑"/>
      <family val="2"/>
      <charset val="134"/>
    </font>
    <font>
      <sz val="12"/>
      <name val="微软雅黑"/>
      <family val="2"/>
      <charset val="134"/>
    </font>
    <font>
      <sz val="9"/>
      <name val="等线"/>
      <family val="3"/>
      <charset val="134"/>
      <scheme val="minor"/>
    </font>
    <font>
      <sz val="11"/>
      <color indexed="8"/>
      <name val="微软雅黑"/>
      <family val="2"/>
      <charset val="134"/>
    </font>
    <font>
      <b/>
      <sz val="12"/>
      <color indexed="8"/>
      <name val="微软雅黑"/>
      <family val="2"/>
      <charset val="134"/>
    </font>
    <font>
      <sz val="12"/>
      <color indexed="8"/>
      <name val="微软雅黑"/>
      <family val="2"/>
      <charset val="134"/>
    </font>
    <font>
      <b/>
      <sz val="12"/>
      <color rgb="FF000000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0"/>
      <color indexed="8"/>
      <name val="微软雅黑"/>
      <family val="2"/>
      <charset val="134"/>
    </font>
    <font>
      <b/>
      <sz val="10"/>
      <color theme="2" tint="-0.499984740745262"/>
      <name val="微软雅黑"/>
      <family val="2"/>
      <charset val="134"/>
    </font>
    <font>
      <strike/>
      <sz val="10"/>
      <color theme="2" tint="-0.499984740745262"/>
      <name val="微软雅黑"/>
      <family val="2"/>
      <charset val="134"/>
    </font>
    <font>
      <sz val="10"/>
      <color theme="2" tint="-0.499984740745262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/>
    <xf numFmtId="0" fontId="2" fillId="0" borderId="1" xfId="0" applyFont="1" applyBorder="1" applyAlignment="1"/>
    <xf numFmtId="176" fontId="1" fillId="2" borderId="1" xfId="0" applyNumberFormat="1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176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4" fillId="0" borderId="0" xfId="0" applyFont="1">
      <alignment vertical="center"/>
    </xf>
    <xf numFmtId="0" fontId="4" fillId="0" borderId="0" xfId="0" pivotButton="1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NumberFormat="1" applyFont="1">
      <alignment vertical="center"/>
    </xf>
    <xf numFmtId="177" fontId="4" fillId="0" borderId="0" xfId="0" applyNumberFormat="1" applyFont="1">
      <alignment vertical="center"/>
    </xf>
    <xf numFmtId="178" fontId="4" fillId="0" borderId="0" xfId="0" applyNumberFormat="1" applyFo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8" fillId="3" borderId="2" xfId="0" applyFont="1" applyFill="1" applyBorder="1">
      <alignment vertical="center"/>
    </xf>
    <xf numFmtId="177" fontId="8" fillId="3" borderId="3" xfId="0" applyNumberFormat="1" applyFont="1" applyFill="1" applyBorder="1">
      <alignment vertical="center"/>
    </xf>
    <xf numFmtId="179" fontId="4" fillId="0" borderId="0" xfId="0" applyNumberFormat="1" applyFo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25"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numFmt numFmtId="177" formatCode="#,##0_ "/>
    </dxf>
    <dxf>
      <numFmt numFmtId="178" formatCode="#,##0.00_ "/>
    </dxf>
    <dxf>
      <numFmt numFmtId="179" formatCode="0_ "/>
    </dxf>
    <dxf>
      <numFmt numFmtId="179" formatCode="0_ "/>
    </dxf>
    <dxf>
      <numFmt numFmtId="178" formatCode="#,##0.00_ "/>
    </dxf>
    <dxf>
      <numFmt numFmtId="177" formatCode="#,##0_ "/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numFmt numFmtId="177" formatCode="#,##0_ "/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toon" refreshedDate="45730.519193402775" createdVersion="8" refreshedVersion="8" minRefreshableVersion="3" recordCount="34" xr:uid="{EBB48E05-4874-458C-B12D-8D87AACB8176}">
  <cacheSource type="worksheet">
    <worksheetSource ref="B1:F35" sheet="#04 明细_欠箱未还"/>
  </cacheSource>
  <cacheFields count="5">
    <cacheField name="租赁载具" numFmtId="0">
      <sharedItems count="2">
        <s v="M000036-ETP100"/>
        <s v="M000038-ET3"/>
      </sharedItems>
    </cacheField>
    <cacheField name="序列号" numFmtId="0">
      <sharedItems/>
    </cacheField>
    <cacheField name="发货日期" numFmtId="176">
      <sharedItems containsSemiMixedTypes="0" containsNonDate="0" containsDate="1" containsString="0" minDate="2024-12-17T00:00:00" maxDate="2024-12-18T00:00:00"/>
    </cacheField>
    <cacheField name="结算单期间至" numFmtId="176">
      <sharedItems containsSemiMixedTypes="0" containsNonDate="0" containsDate="1" containsString="0" minDate="2025-03-31T00:00:00" maxDate="2025-04-01T00:00:00"/>
    </cacheField>
    <cacheField name="占箱时间" numFmtId="0">
      <sharedItems containsSemiMixedTypes="0" containsString="0" containsNumber="1" containsInteger="1" minValue="105" maxValue="1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toon" refreshedDate="45741.414175115744" createdVersion="8" refreshedVersion="8" minRefreshableVersion="3" recordCount="34" xr:uid="{19651AA2-FDA9-45E4-B247-62E204D4EED3}">
  <cacheSource type="worksheet">
    <worksheetSource ref="D1:P35" sheet="#05 明细_还箱超期&amp;未超期账单"/>
  </cacheSource>
  <cacheFields count="13">
    <cacheField name="序列号" numFmtId="0">
      <sharedItems/>
    </cacheField>
    <cacheField name="交货日期" numFmtId="176">
      <sharedItems containsSemiMixedTypes="0" containsNonDate="0" containsDate="1" containsString="0" minDate="2024-12-17T00:00:00" maxDate="2025-03-03T00:00:00"/>
    </cacheField>
    <cacheField name="最近结算对账日期" numFmtId="0">
      <sharedItems/>
    </cacheField>
    <cacheField name="回收日期" numFmtId="176">
      <sharedItems containsSemiMixedTypes="0" containsNonDate="0" containsDate="1" containsString="0" minDate="2025-02-20T00:00:00" maxDate="2025-05-09T00:00:00"/>
    </cacheField>
    <cacheField name="回收地点" numFmtId="0">
      <sharedItems count="5">
        <s v="C100220-哈尔滨旺旺食品有限公司"/>
        <s v="C103799-吉林省天之源饮品有限公司"/>
        <s v="C100534-长春伊利冷冻食品有限责任公司"/>
        <s v="C100597-今麦郎饮品(哈尔滨)有限公司"/>
        <s v="C102145-辽宁伊利乳业有限责任公司(酸奶)"/>
      </sharedItems>
    </cacheField>
    <cacheField name="结算期间至" numFmtId="176">
      <sharedItems containsSemiMixedTypes="0" containsNonDate="0" containsDate="1" containsString="0" minDate="2025-03-31T00:00:00" maxDate="2025-04-01T00:00:00"/>
    </cacheField>
    <cacheField name="租期阈值" numFmtId="0">
      <sharedItems containsSemiMixedTypes="0" containsString="0" containsNumber="1" containsInteger="1" minValue="30" maxValue="60"/>
    </cacheField>
    <cacheField name="占箱天数" numFmtId="0">
      <sharedItems containsSemiMixedTypes="0" containsString="0" containsNumber="1" containsInteger="1" minValue="59" maxValue="144"/>
    </cacheField>
    <cacheField name="超期滞箱天数" numFmtId="0">
      <sharedItems containsSemiMixedTypes="0" containsString="0" containsNumber="1" containsInteger="1" minValue="0" maxValue="99"/>
    </cacheField>
    <cacheField name="未税单价" numFmtId="0">
      <sharedItems containsSemiMixedTypes="0" containsString="0" containsNumber="1" minValue="1.8" maxValue="1.8"/>
    </cacheField>
    <cacheField name="税率(%)" numFmtId="0">
      <sharedItems containsSemiMixedTypes="0" containsString="0" containsNumber="1" containsInteger="1" minValue="13" maxValue="13"/>
    </cacheField>
    <cacheField name="含税单价" numFmtId="0">
      <sharedItems containsSemiMixedTypes="0" containsString="0" containsNumber="1" minValue="2.0339999999999998" maxValue="2.0339999999999998"/>
    </cacheField>
    <cacheField name="行总金额" numFmtId="0">
      <sharedItems containsSemiMixedTypes="0" containsString="0" containsNumber="1" minValue="0" maxValue="93.5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">
  <r>
    <x v="0"/>
    <s v="ET020101033214"/>
    <d v="2024-12-17T00:00:00"/>
    <d v="2025-03-31T00:00:00"/>
    <n v="105"/>
  </r>
  <r>
    <x v="0"/>
    <s v="ET020101032034"/>
    <d v="2024-12-17T00:00:00"/>
    <d v="2025-03-31T00:00:00"/>
    <n v="105"/>
  </r>
  <r>
    <x v="0"/>
    <s v="ET020101036232"/>
    <d v="2024-12-17T00:00:00"/>
    <d v="2025-03-31T00:00:00"/>
    <n v="105"/>
  </r>
  <r>
    <x v="0"/>
    <s v="ET020101018078"/>
    <d v="2024-12-17T00:00:00"/>
    <d v="2025-03-31T00:00:00"/>
    <n v="105"/>
  </r>
  <r>
    <x v="0"/>
    <s v="ET020101005118"/>
    <d v="2024-12-17T00:00:00"/>
    <d v="2025-03-31T00:00:00"/>
    <n v="105"/>
  </r>
  <r>
    <x v="0"/>
    <s v="ET020101020812"/>
    <d v="2024-12-17T00:00:00"/>
    <d v="2025-03-31T00:00:00"/>
    <n v="105"/>
  </r>
  <r>
    <x v="0"/>
    <s v="ET020101029262"/>
    <d v="2024-12-17T00:00:00"/>
    <d v="2025-03-31T00:00:00"/>
    <n v="105"/>
  </r>
  <r>
    <x v="0"/>
    <s v="ET020101038065"/>
    <d v="2024-12-17T00:00:00"/>
    <d v="2025-03-31T00:00:00"/>
    <n v="105"/>
  </r>
  <r>
    <x v="1"/>
    <s v="ET030103014172"/>
    <d v="2024-12-17T00:00:00"/>
    <d v="2025-03-31T00:00:00"/>
    <n v="105"/>
  </r>
  <r>
    <x v="1"/>
    <s v="ET030103007746"/>
    <d v="2024-12-17T00:00:00"/>
    <d v="2025-03-31T00:00:00"/>
    <n v="105"/>
  </r>
  <r>
    <x v="1"/>
    <s v="ET030103003649"/>
    <d v="2024-12-17T00:00:00"/>
    <d v="2025-03-31T00:00:00"/>
    <n v="105"/>
  </r>
  <r>
    <x v="1"/>
    <s v="ET030203016713"/>
    <d v="2024-12-17T00:00:00"/>
    <d v="2025-03-31T00:00:00"/>
    <n v="105"/>
  </r>
  <r>
    <x v="1"/>
    <s v="ET030103010436"/>
    <d v="2024-12-17T00:00:00"/>
    <d v="2025-03-31T00:00:00"/>
    <n v="105"/>
  </r>
  <r>
    <x v="1"/>
    <s v="ET030103007701"/>
    <d v="2024-12-17T00:00:00"/>
    <d v="2025-03-31T00:00:00"/>
    <n v="105"/>
  </r>
  <r>
    <x v="1"/>
    <s v="ET030103011468"/>
    <d v="2024-12-17T00:00:00"/>
    <d v="2025-03-31T00:00:00"/>
    <n v="105"/>
  </r>
  <r>
    <x v="1"/>
    <s v="ET030203017234"/>
    <d v="2024-12-17T00:00:00"/>
    <d v="2025-03-31T00:00:00"/>
    <n v="105"/>
  </r>
  <r>
    <x v="1"/>
    <s v="ET030103023812"/>
    <d v="2024-12-17T00:00:00"/>
    <d v="2025-03-31T00:00:00"/>
    <n v="105"/>
  </r>
  <r>
    <x v="1"/>
    <s v="ET030103002336"/>
    <d v="2024-12-17T00:00:00"/>
    <d v="2025-03-31T00:00:00"/>
    <n v="105"/>
  </r>
  <r>
    <x v="1"/>
    <s v="ET030102000411"/>
    <d v="2024-12-17T00:00:00"/>
    <d v="2025-03-31T00:00:00"/>
    <n v="105"/>
  </r>
  <r>
    <x v="1"/>
    <s v="ET030103015476"/>
    <d v="2024-12-17T00:00:00"/>
    <d v="2025-03-31T00:00:00"/>
    <n v="105"/>
  </r>
  <r>
    <x v="1"/>
    <s v="ET030103013173"/>
    <d v="2024-12-17T00:00:00"/>
    <d v="2025-03-31T00:00:00"/>
    <n v="105"/>
  </r>
  <r>
    <x v="1"/>
    <s v="ET030103008191"/>
    <d v="2024-12-17T00:00:00"/>
    <d v="2025-03-31T00:00:00"/>
    <n v="105"/>
  </r>
  <r>
    <x v="1"/>
    <s v="ET030103023433"/>
    <d v="2024-12-17T00:00:00"/>
    <d v="2025-03-31T00:00:00"/>
    <n v="105"/>
  </r>
  <r>
    <x v="1"/>
    <s v="ET030103012438"/>
    <d v="2024-12-17T00:00:00"/>
    <d v="2025-03-31T00:00:00"/>
    <n v="105"/>
  </r>
  <r>
    <x v="1"/>
    <s v="ET030203017635"/>
    <d v="2024-12-17T00:00:00"/>
    <d v="2025-03-31T00:00:00"/>
    <n v="105"/>
  </r>
  <r>
    <x v="1"/>
    <s v="ET030103016139"/>
    <d v="2024-12-17T00:00:00"/>
    <d v="2025-03-31T00:00:00"/>
    <n v="105"/>
  </r>
  <r>
    <x v="1"/>
    <s v="ET030103000070"/>
    <d v="2024-12-17T00:00:00"/>
    <d v="2025-03-31T00:00:00"/>
    <n v="105"/>
  </r>
  <r>
    <x v="1"/>
    <s v="ET030203017391"/>
    <d v="2024-12-17T00:00:00"/>
    <d v="2025-03-31T00:00:00"/>
    <n v="105"/>
  </r>
  <r>
    <x v="1"/>
    <s v="ET030103007199"/>
    <d v="2024-12-17T00:00:00"/>
    <d v="2025-03-31T00:00:00"/>
    <n v="105"/>
  </r>
  <r>
    <x v="1"/>
    <s v="ET030103024137"/>
    <d v="2024-12-17T00:00:00"/>
    <d v="2025-03-31T00:00:00"/>
    <n v="105"/>
  </r>
  <r>
    <x v="1"/>
    <s v="ET030103000952"/>
    <d v="2024-12-17T00:00:00"/>
    <d v="2025-03-31T00:00:00"/>
    <n v="105"/>
  </r>
  <r>
    <x v="1"/>
    <s v="ET030103014179"/>
    <d v="2024-12-17T00:00:00"/>
    <d v="2025-03-31T00:00:00"/>
    <n v="105"/>
  </r>
  <r>
    <x v="1"/>
    <s v="ET030203016561"/>
    <d v="2024-12-17T00:00:00"/>
    <d v="2025-03-31T00:00:00"/>
    <n v="105"/>
  </r>
  <r>
    <x v="1"/>
    <s v="ET030103024250"/>
    <d v="2024-12-17T00:00:00"/>
    <d v="2025-03-31T00:00:00"/>
    <n v="10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">
  <r>
    <s v="ET020101033214"/>
    <d v="2024-12-17T00:00:00"/>
    <s v=""/>
    <d v="2025-04-29T00:00:00"/>
    <x v="0"/>
    <d v="2025-03-31T00:00:00"/>
    <n v="60"/>
    <n v="135"/>
    <n v="75"/>
    <n v="1.8"/>
    <n v="13"/>
    <n v="2.0339999999999998"/>
    <n v="93.56"/>
  </r>
  <r>
    <s v="ET020101032034"/>
    <d v="2024-12-17T00:00:00"/>
    <s v=""/>
    <d v="2025-04-29T00:00:00"/>
    <x v="0"/>
    <d v="2025-03-31T00:00:00"/>
    <n v="60"/>
    <n v="135"/>
    <n v="75"/>
    <n v="1.8"/>
    <n v="13"/>
    <n v="2.0339999999999998"/>
    <n v="93.56"/>
  </r>
  <r>
    <s v="ET020101036232"/>
    <d v="2024-12-17T00:00:00"/>
    <s v=""/>
    <d v="2025-04-29T00:00:00"/>
    <x v="0"/>
    <d v="2025-03-31T00:00:00"/>
    <n v="60"/>
    <n v="135"/>
    <n v="75"/>
    <n v="1.8"/>
    <n v="13"/>
    <n v="2.0339999999999998"/>
    <n v="93.56"/>
  </r>
  <r>
    <s v="ET020101018078"/>
    <d v="2024-12-17T00:00:00"/>
    <s v=""/>
    <d v="2025-04-29T00:00:00"/>
    <x v="0"/>
    <d v="2025-03-31T00:00:00"/>
    <n v="60"/>
    <n v="135"/>
    <n v="75"/>
    <n v="1.8"/>
    <n v="13"/>
    <n v="2.0339999999999998"/>
    <n v="93.56"/>
  </r>
  <r>
    <s v="ET020101005118"/>
    <d v="2024-12-17T00:00:00"/>
    <s v=""/>
    <d v="2025-04-29T00:00:00"/>
    <x v="0"/>
    <d v="2025-03-31T00:00:00"/>
    <n v="60"/>
    <n v="135"/>
    <n v="75"/>
    <n v="1.8"/>
    <n v="13"/>
    <n v="2.0339999999999998"/>
    <n v="93.56"/>
  </r>
  <r>
    <s v="ET020101020812"/>
    <d v="2024-12-17T00:00:00"/>
    <s v=""/>
    <d v="2025-04-29T00:00:00"/>
    <x v="0"/>
    <d v="2025-03-31T00:00:00"/>
    <n v="60"/>
    <n v="135"/>
    <n v="75"/>
    <n v="1.8"/>
    <n v="13"/>
    <n v="2.0339999999999998"/>
    <n v="93.56"/>
  </r>
  <r>
    <s v="ET020101029262"/>
    <d v="2025-03-02T00:00:00"/>
    <s v=""/>
    <d v="2025-04-29T00:00:00"/>
    <x v="0"/>
    <d v="2025-03-31T00:00:00"/>
    <n v="60"/>
    <n v="59"/>
    <n v="0"/>
    <n v="1.8"/>
    <n v="13"/>
    <n v="2.0339999999999998"/>
    <n v="0"/>
  </r>
  <r>
    <s v="ET020101038065"/>
    <d v="2025-03-02T00:00:00"/>
    <s v=""/>
    <d v="2025-04-29T00:00:00"/>
    <x v="0"/>
    <d v="2025-03-31T00:00:00"/>
    <n v="60"/>
    <n v="59"/>
    <n v="0"/>
    <n v="1.8"/>
    <n v="13"/>
    <n v="2.0339999999999998"/>
    <n v="0"/>
  </r>
  <r>
    <s v="ET030103014172"/>
    <d v="2024-12-17T00:00:00"/>
    <s v=""/>
    <d v="2025-05-08T00:00:00"/>
    <x v="1"/>
    <d v="2025-03-31T00:00:00"/>
    <n v="45"/>
    <n v="144"/>
    <n v="99"/>
    <n v="1.8"/>
    <n v="13"/>
    <n v="2.0339999999999998"/>
    <n v="93.56"/>
  </r>
  <r>
    <s v="ET030103007746"/>
    <d v="2024-12-17T00:00:00"/>
    <s v=""/>
    <d v="2025-04-11T00:00:00"/>
    <x v="2"/>
    <d v="2025-03-31T00:00:00"/>
    <n v="60"/>
    <n v="117"/>
    <n v="57"/>
    <n v="1.8"/>
    <n v="13"/>
    <n v="2.0339999999999998"/>
    <n v="93.56"/>
  </r>
  <r>
    <s v="ET030103003649"/>
    <d v="2024-12-17T00:00:00"/>
    <s v=""/>
    <d v="2025-03-06T00:00:00"/>
    <x v="3"/>
    <d v="2025-03-31T00:00:00"/>
    <n v="45"/>
    <n v="81"/>
    <n v="36"/>
    <n v="1.8"/>
    <n v="13"/>
    <n v="2.0339999999999998"/>
    <n v="42.71"/>
  </r>
  <r>
    <s v="ET030203016713"/>
    <d v="2024-12-17T00:00:00"/>
    <s v=""/>
    <d v="2025-03-06T00:00:00"/>
    <x v="3"/>
    <d v="2025-03-31T00:00:00"/>
    <n v="45"/>
    <n v="81"/>
    <n v="36"/>
    <n v="1.8"/>
    <n v="13"/>
    <n v="2.0339999999999998"/>
    <n v="42.71"/>
  </r>
  <r>
    <s v="ET030103010436"/>
    <d v="2024-12-17T00:00:00"/>
    <s v=""/>
    <d v="2025-03-06T00:00:00"/>
    <x v="3"/>
    <d v="2025-03-31T00:00:00"/>
    <n v="45"/>
    <n v="81"/>
    <n v="36"/>
    <n v="1.8"/>
    <n v="13"/>
    <n v="2.0339999999999998"/>
    <n v="42.71"/>
  </r>
  <r>
    <s v="ET030103007701"/>
    <d v="2024-12-17T00:00:00"/>
    <s v=""/>
    <d v="2025-03-06T00:00:00"/>
    <x v="3"/>
    <d v="2025-03-31T00:00:00"/>
    <n v="45"/>
    <n v="81"/>
    <n v="36"/>
    <n v="1.8"/>
    <n v="13"/>
    <n v="2.0339999999999998"/>
    <n v="42.71"/>
  </r>
  <r>
    <s v="ET030103011468"/>
    <d v="2024-12-17T00:00:00"/>
    <s v=""/>
    <d v="2025-02-20T00:00:00"/>
    <x v="4"/>
    <d v="2025-03-31T00:00:00"/>
    <n v="30"/>
    <n v="66"/>
    <n v="36"/>
    <n v="1.8"/>
    <n v="13"/>
    <n v="2.0339999999999998"/>
    <n v="12.2"/>
  </r>
  <r>
    <s v="ET030203017234"/>
    <d v="2024-12-17T00:00:00"/>
    <s v=""/>
    <d v="2025-02-20T00:00:00"/>
    <x v="4"/>
    <d v="2025-03-31T00:00:00"/>
    <n v="30"/>
    <n v="66"/>
    <n v="36"/>
    <n v="1.8"/>
    <n v="13"/>
    <n v="2.0339999999999998"/>
    <n v="12.2"/>
  </r>
  <r>
    <s v="ET030103023812"/>
    <d v="2024-12-17T00:00:00"/>
    <s v=""/>
    <d v="2025-02-20T00:00:00"/>
    <x v="4"/>
    <d v="2025-03-31T00:00:00"/>
    <n v="30"/>
    <n v="66"/>
    <n v="36"/>
    <n v="1.8"/>
    <n v="13"/>
    <n v="2.0339999999999998"/>
    <n v="12.2"/>
  </r>
  <r>
    <s v="ET030103002336"/>
    <d v="2024-12-17T00:00:00"/>
    <s v=""/>
    <d v="2025-03-06T00:00:00"/>
    <x v="3"/>
    <d v="2025-03-31T00:00:00"/>
    <n v="45"/>
    <n v="81"/>
    <n v="36"/>
    <n v="1.8"/>
    <n v="13"/>
    <n v="2.0339999999999998"/>
    <n v="42.71"/>
  </r>
  <r>
    <s v="ET030102000411"/>
    <d v="2024-12-17T00:00:00"/>
    <s v=""/>
    <d v="2025-03-06T00:00:00"/>
    <x v="3"/>
    <d v="2025-03-31T00:00:00"/>
    <n v="45"/>
    <n v="81"/>
    <n v="36"/>
    <n v="1.8"/>
    <n v="13"/>
    <n v="2.0339999999999998"/>
    <n v="42.71"/>
  </r>
  <r>
    <s v="ET030103015476"/>
    <d v="2024-12-17T00:00:00"/>
    <s v=""/>
    <d v="2025-02-20T00:00:00"/>
    <x v="4"/>
    <d v="2025-03-31T00:00:00"/>
    <n v="30"/>
    <n v="66"/>
    <n v="36"/>
    <n v="1.8"/>
    <n v="13"/>
    <n v="2.0339999999999998"/>
    <n v="12.2"/>
  </r>
  <r>
    <s v="ET030103013173"/>
    <d v="2024-12-17T00:00:00"/>
    <s v=""/>
    <d v="2025-03-06T00:00:00"/>
    <x v="3"/>
    <d v="2025-03-31T00:00:00"/>
    <n v="45"/>
    <n v="81"/>
    <n v="36"/>
    <n v="1.8"/>
    <n v="13"/>
    <n v="2.0339999999999998"/>
    <n v="42.71"/>
  </r>
  <r>
    <s v="ET030103008191"/>
    <d v="2024-12-17T00:00:00"/>
    <s v=""/>
    <d v="2025-03-06T00:00:00"/>
    <x v="3"/>
    <d v="2025-03-31T00:00:00"/>
    <n v="45"/>
    <n v="81"/>
    <n v="36"/>
    <n v="1.8"/>
    <n v="13"/>
    <n v="2.0339999999999998"/>
    <n v="42.71"/>
  </r>
  <r>
    <s v="ET030103023433"/>
    <d v="2024-12-17T00:00:00"/>
    <s v=""/>
    <d v="2025-02-20T00:00:00"/>
    <x v="4"/>
    <d v="2025-03-31T00:00:00"/>
    <n v="30"/>
    <n v="66"/>
    <n v="36"/>
    <n v="1.8"/>
    <n v="13"/>
    <n v="2.0339999999999998"/>
    <n v="12.2"/>
  </r>
  <r>
    <s v="ET030103012438"/>
    <d v="2024-12-17T00:00:00"/>
    <s v=""/>
    <d v="2025-03-06T00:00:00"/>
    <x v="3"/>
    <d v="2025-03-31T00:00:00"/>
    <n v="45"/>
    <n v="81"/>
    <n v="36"/>
    <n v="1.8"/>
    <n v="13"/>
    <n v="2.0339999999999998"/>
    <n v="42.71"/>
  </r>
  <r>
    <s v="ET030203017635"/>
    <d v="2024-12-17T00:00:00"/>
    <s v=""/>
    <d v="2025-03-06T00:00:00"/>
    <x v="3"/>
    <d v="2025-03-31T00:00:00"/>
    <n v="45"/>
    <n v="81"/>
    <n v="36"/>
    <n v="1.8"/>
    <n v="13"/>
    <n v="2.0339999999999998"/>
    <n v="42.71"/>
  </r>
  <r>
    <s v="ET030103016139"/>
    <d v="2024-12-17T00:00:00"/>
    <s v=""/>
    <d v="2025-03-06T00:00:00"/>
    <x v="3"/>
    <d v="2025-03-31T00:00:00"/>
    <n v="45"/>
    <n v="81"/>
    <n v="36"/>
    <n v="1.8"/>
    <n v="13"/>
    <n v="2.0339999999999998"/>
    <n v="42.71"/>
  </r>
  <r>
    <s v="ET030103000070"/>
    <d v="2024-12-17T00:00:00"/>
    <s v=""/>
    <d v="2025-03-06T00:00:00"/>
    <x v="3"/>
    <d v="2025-03-31T00:00:00"/>
    <n v="45"/>
    <n v="81"/>
    <n v="36"/>
    <n v="1.8"/>
    <n v="13"/>
    <n v="2.0339999999999998"/>
    <n v="42.71"/>
  </r>
  <r>
    <s v="ET030203017391"/>
    <d v="2024-12-17T00:00:00"/>
    <s v=""/>
    <d v="2025-03-17T00:00:00"/>
    <x v="4"/>
    <d v="2025-03-31T00:00:00"/>
    <n v="30"/>
    <n v="92"/>
    <n v="62"/>
    <n v="1.8"/>
    <n v="13"/>
    <n v="2.0339999999999998"/>
    <n v="65.09"/>
  </r>
  <r>
    <s v="ET030103007199"/>
    <d v="2024-12-17T00:00:00"/>
    <s v=""/>
    <d v="2025-03-06T00:00:00"/>
    <x v="3"/>
    <d v="2025-03-31T00:00:00"/>
    <n v="45"/>
    <n v="81"/>
    <n v="36"/>
    <n v="1.8"/>
    <n v="13"/>
    <n v="2.0339999999999998"/>
    <n v="42.71"/>
  </r>
  <r>
    <s v="ET030103024137"/>
    <d v="2024-12-17T00:00:00"/>
    <s v=""/>
    <d v="2025-02-20T00:00:00"/>
    <x v="4"/>
    <d v="2025-03-31T00:00:00"/>
    <n v="30"/>
    <n v="66"/>
    <n v="36"/>
    <n v="1.8"/>
    <n v="13"/>
    <n v="2.0339999999999998"/>
    <n v="12.2"/>
  </r>
  <r>
    <s v="ET030103000952"/>
    <d v="2024-12-17T00:00:00"/>
    <s v=""/>
    <d v="2025-04-21T00:00:00"/>
    <x v="4"/>
    <d v="2025-03-31T00:00:00"/>
    <n v="30"/>
    <n v="127"/>
    <n v="97"/>
    <n v="1.8"/>
    <n v="13"/>
    <n v="2.0339999999999998"/>
    <n v="93.56"/>
  </r>
  <r>
    <s v="ET030103014179"/>
    <d v="2024-12-17T00:00:00"/>
    <s v=""/>
    <d v="2025-02-20T00:00:00"/>
    <x v="4"/>
    <d v="2025-03-31T00:00:00"/>
    <n v="30"/>
    <n v="66"/>
    <n v="36"/>
    <n v="1.8"/>
    <n v="13"/>
    <n v="2.0339999999999998"/>
    <n v="12.2"/>
  </r>
  <r>
    <s v="ET030203016561"/>
    <d v="2024-12-17T00:00:00"/>
    <s v=""/>
    <d v="2025-02-20T00:00:00"/>
    <x v="4"/>
    <d v="2025-03-31T00:00:00"/>
    <n v="30"/>
    <n v="66"/>
    <n v="36"/>
    <n v="1.8"/>
    <n v="13"/>
    <n v="2.0339999999999998"/>
    <n v="12.2"/>
  </r>
  <r>
    <s v="ET030103024250"/>
    <d v="2024-12-17T00:00:00"/>
    <s v=""/>
    <d v="2025-02-20T00:00:00"/>
    <x v="4"/>
    <d v="2025-03-31T00:00:00"/>
    <n v="30"/>
    <n v="66"/>
    <n v="36"/>
    <n v="1.8"/>
    <n v="13"/>
    <n v="2.0339999999999998"/>
    <n v="12.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B21CC17-8EBB-4A7C-98F4-3C9AA55070C8}" name="数据透视表2" cacheId="11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 rowHeaderCaption="箱型">
  <location ref="A7:C10" firstHeaderRow="0" firstDataRow="1" firstDataCol="1"/>
  <pivotFields count="5">
    <pivotField axis="axisRow" showAll="0">
      <items count="3">
        <item x="0"/>
        <item x="1"/>
        <item t="default"/>
      </items>
    </pivotField>
    <pivotField dataField="1" showAll="0"/>
    <pivotField numFmtId="176" showAll="0"/>
    <pivotField numFmtId="176" showAll="0"/>
    <pivotField dataField="1" showAll="0"/>
  </pivotFields>
  <rowFields count="1">
    <field x="0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未还箱数量" fld="1" subtotal="count" baseField="0" baseItem="0"/>
    <dataField name="平均占箱天数" fld="4" subtotal="average" baseField="0" baseItem="0" numFmtId="177"/>
  </dataFields>
  <formats count="7">
    <format dxfId="24">
      <pivotArea type="all" dataOnly="0" outline="0" fieldPosition="0"/>
    </format>
    <format dxfId="23">
      <pivotArea outline="0" collapsedLevelsAreSubtotals="1" fieldPosition="0"/>
    </format>
    <format dxfId="22">
      <pivotArea field="0" type="button" dataOnly="0" labelOnly="1" outline="0" axis="axisRow" fieldPosition="0"/>
    </format>
    <format dxfId="21">
      <pivotArea dataOnly="0" labelOnly="1" fieldPosition="0">
        <references count="1">
          <reference field="0" count="0"/>
        </references>
      </pivotArea>
    </format>
    <format dxfId="20">
      <pivotArea dataOnly="0" labelOnly="1" grandRow="1" outline="0" fieldPosition="0"/>
    </format>
    <format dxfId="19">
      <pivotArea dataOnly="0" labelOnly="1" outline="0" axis="axisValues" fieldPosition="0"/>
    </format>
    <format dxfId="18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2B407C4-6BFB-4CC0-B6A9-7841E56AAF7F}" name="数据透视表1" cacheId="17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 rowHeaderCaption="回收地点">
  <location ref="A5:E11" firstHeaderRow="0" firstDataRow="1" firstDataCol="1"/>
  <pivotFields count="13">
    <pivotField dataField="1" showAll="0"/>
    <pivotField numFmtId="176" showAll="0"/>
    <pivotField showAll="0"/>
    <pivotField numFmtId="176" showAll="0"/>
    <pivotField axis="axisRow" showAll="0">
      <items count="6">
        <item x="0"/>
        <item x="2"/>
        <item x="3"/>
        <item x="4"/>
        <item x="1"/>
        <item t="default"/>
      </items>
    </pivotField>
    <pivotField numFmtId="176" showAll="0"/>
    <pivotField showAll="0"/>
    <pivotField dataField="1" showAll="0"/>
    <pivotField dataField="1" showAll="0"/>
    <pivotField showAll="0"/>
    <pivotField showAll="0"/>
    <pivotField showAll="0"/>
    <pivotField dataField="1" showAll="0"/>
  </pivotFields>
  <rowFields count="1">
    <field x="4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数量 (箱)" fld="0" subtotal="count" baseField="4" baseItem="0"/>
    <dataField name="平均占箱天数" fld="7" subtotal="average" baseField="4" baseItem="0"/>
    <dataField name="滞箱数量 (箱天)" fld="8" baseField="0" baseItem="0"/>
    <dataField name="滞箱费 (含税)" fld="12" baseField="0" baseItem="0"/>
  </dataFields>
  <formats count="9">
    <format dxfId="17">
      <pivotArea type="all" dataOnly="0" outline="0" fieldPosition="0"/>
    </format>
    <format dxfId="16">
      <pivotArea outline="0" collapsedLevelsAreSubtotals="1" fieldPosition="0"/>
    </format>
    <format dxfId="15">
      <pivotArea field="4" type="button" dataOnly="0" labelOnly="1" outline="0" axis="axisRow" fieldPosition="0"/>
    </format>
    <format dxfId="14">
      <pivotArea dataOnly="0" labelOnly="1" fieldPosition="0">
        <references count="1">
          <reference field="4" count="0"/>
        </references>
      </pivotArea>
    </format>
    <format dxfId="13">
      <pivotArea dataOnly="0" labelOnly="1" grandRow="1" outline="0" fieldPosition="0"/>
    </format>
    <format dxfId="12">
      <pivotArea dataOnly="0" labelOnly="1" outline="0" fieldPosition="0">
        <references count="1">
          <reference field="4294967294" count="2">
            <x v="2"/>
            <x v="3"/>
          </reference>
        </references>
      </pivotArea>
    </format>
    <format dxfId="11">
      <pivotArea grandRow="1" outline="0" collapsedLevelsAreSubtotals="1" fieldPosition="0"/>
    </format>
    <format dxfId="10">
      <pivotArea field="4" grandRow="1" outline="0" collapsedLevelsAreSubtotals="1" axis="axisRow" fieldPosition="0">
        <references count="1">
          <reference field="4294967294" count="1" selected="0">
            <x v="3"/>
          </reference>
        </references>
      </pivotArea>
    </format>
    <format dxfId="9">
      <pivotArea collapsedLevelsAreSubtotals="1" fieldPosition="0">
        <references count="2">
          <reference field="4294967294" count="1" selected="0">
            <x v="1"/>
          </reference>
          <reference field="4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91330-0BF7-41FE-A7EF-D3E5F8E0AD8A}">
  <dimension ref="A1:B23"/>
  <sheetViews>
    <sheetView tabSelected="1" workbookViewId="0">
      <selection sqref="A1:B1"/>
    </sheetView>
  </sheetViews>
  <sheetFormatPr defaultRowHeight="16.5" x14ac:dyDescent="0.2"/>
  <cols>
    <col min="1" max="1" width="40.625" style="8" customWidth="1"/>
    <col min="2" max="2" width="13.625" style="8" customWidth="1"/>
    <col min="3" max="16384" width="9" style="8"/>
  </cols>
  <sheetData>
    <row r="1" spans="1:2" ht="18" x14ac:dyDescent="0.2">
      <c r="A1" s="23" t="s">
        <v>70</v>
      </c>
      <c r="B1" s="23"/>
    </row>
    <row r="2" spans="1:2" ht="18" x14ac:dyDescent="0.2">
      <c r="A2" s="23" t="s">
        <v>84</v>
      </c>
      <c r="B2" s="23"/>
    </row>
    <row r="3" spans="1:2" ht="18" x14ac:dyDescent="0.2">
      <c r="A3" s="19" t="s">
        <v>85</v>
      </c>
      <c r="B3" s="19"/>
    </row>
    <row r="5" spans="1:2" ht="18" x14ac:dyDescent="0.2">
      <c r="A5" s="24" t="s">
        <v>77</v>
      </c>
      <c r="B5" s="24"/>
    </row>
    <row r="6" spans="1:2" x14ac:dyDescent="0.2">
      <c r="A6" s="16" t="s">
        <v>79</v>
      </c>
      <c r="B6" s="16" t="s">
        <v>76</v>
      </c>
    </row>
    <row r="7" spans="1:2" x14ac:dyDescent="0.2">
      <c r="A7" s="8" t="s">
        <v>78</v>
      </c>
      <c r="B7" s="8">
        <v>97</v>
      </c>
    </row>
    <row r="10" spans="1:2" ht="18" x14ac:dyDescent="0.2">
      <c r="A10" s="24" t="s">
        <v>80</v>
      </c>
      <c r="B10" s="24"/>
    </row>
    <row r="11" spans="1:2" x14ac:dyDescent="0.2">
      <c r="A11" s="16" t="s">
        <v>71</v>
      </c>
      <c r="B11" s="16" t="s">
        <v>76</v>
      </c>
    </row>
    <row r="12" spans="1:2" x14ac:dyDescent="0.2">
      <c r="A12" s="8" t="s">
        <v>50</v>
      </c>
      <c r="B12" s="8">
        <v>32</v>
      </c>
    </row>
    <row r="13" spans="1:2" x14ac:dyDescent="0.2">
      <c r="A13" s="8" t="s">
        <v>55</v>
      </c>
    </row>
    <row r="14" spans="1:2" x14ac:dyDescent="0.2">
      <c r="A14" s="8" t="s">
        <v>57</v>
      </c>
    </row>
    <row r="15" spans="1:2" x14ac:dyDescent="0.2">
      <c r="A15" s="8" t="s">
        <v>59</v>
      </c>
    </row>
    <row r="16" spans="1:2" x14ac:dyDescent="0.2">
      <c r="A16" s="8" t="s">
        <v>53</v>
      </c>
    </row>
    <row r="18" spans="1:1" x14ac:dyDescent="0.2">
      <c r="A18" s="20" t="s">
        <v>89</v>
      </c>
    </row>
    <row r="19" spans="1:1" x14ac:dyDescent="0.2">
      <c r="A19" s="21" t="s">
        <v>86</v>
      </c>
    </row>
    <row r="20" spans="1:1" x14ac:dyDescent="0.2">
      <c r="A20" s="21" t="s">
        <v>87</v>
      </c>
    </row>
    <row r="21" spans="1:1" x14ac:dyDescent="0.2">
      <c r="A21" s="22" t="s">
        <v>88</v>
      </c>
    </row>
    <row r="22" spans="1:1" x14ac:dyDescent="0.2">
      <c r="A22" s="22" t="s">
        <v>94</v>
      </c>
    </row>
    <row r="23" spans="1:1" x14ac:dyDescent="0.2">
      <c r="A23" s="22" t="s">
        <v>95</v>
      </c>
    </row>
  </sheetData>
  <mergeCells count="4">
    <mergeCell ref="A5:B5"/>
    <mergeCell ref="A10:B10"/>
    <mergeCell ref="A1:B1"/>
    <mergeCell ref="A2:B2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2EE60-D1CA-4786-BDF4-BD60DD806034}">
  <dimension ref="A1:D12"/>
  <sheetViews>
    <sheetView workbookViewId="0">
      <selection sqref="A1:C1"/>
    </sheetView>
  </sheetViews>
  <sheetFormatPr defaultRowHeight="16.5" x14ac:dyDescent="0.2"/>
  <cols>
    <col min="1" max="1" width="30.625" style="8" customWidth="1"/>
    <col min="2" max="4" width="13.625" style="8" customWidth="1"/>
    <col min="5" max="5" width="13.375" style="8" bestFit="1" customWidth="1"/>
    <col min="6" max="16384" width="9" style="8"/>
  </cols>
  <sheetData>
    <row r="1" spans="1:4" ht="18" x14ac:dyDescent="0.2">
      <c r="A1" s="23" t="s">
        <v>70</v>
      </c>
      <c r="B1" s="23"/>
      <c r="C1" s="23"/>
    </row>
    <row r="2" spans="1:4" ht="18" x14ac:dyDescent="0.2">
      <c r="A2" s="23" t="s">
        <v>84</v>
      </c>
      <c r="B2" s="23"/>
      <c r="C2" s="23"/>
    </row>
    <row r="3" spans="1:4" ht="18" x14ac:dyDescent="0.2">
      <c r="A3" s="14" t="s">
        <v>82</v>
      </c>
      <c r="B3" s="14"/>
      <c r="C3" s="14"/>
      <c r="D3" s="10"/>
    </row>
    <row r="4" spans="1:4" ht="17.25" x14ac:dyDescent="0.2">
      <c r="A4" s="14" t="s">
        <v>83</v>
      </c>
      <c r="B4" s="14"/>
      <c r="C4" s="14"/>
    </row>
    <row r="6" spans="1:4" ht="18" x14ac:dyDescent="0.2">
      <c r="A6" s="24" t="s">
        <v>66</v>
      </c>
      <c r="B6" s="24"/>
      <c r="C6" s="24"/>
      <c r="D6" s="24"/>
    </row>
    <row r="7" spans="1:4" x14ac:dyDescent="0.2">
      <c r="A7" s="8" t="s">
        <v>67</v>
      </c>
      <c r="B7" s="8" t="s">
        <v>68</v>
      </c>
      <c r="C7" s="8" t="s">
        <v>73</v>
      </c>
      <c r="D7" s="16" t="s">
        <v>74</v>
      </c>
    </row>
    <row r="8" spans="1:4" x14ac:dyDescent="0.2">
      <c r="A8" s="10" t="s">
        <v>48</v>
      </c>
      <c r="B8" s="12">
        <v>8</v>
      </c>
      <c r="C8" s="12">
        <v>105</v>
      </c>
      <c r="D8" s="12">
        <v>0</v>
      </c>
    </row>
    <row r="9" spans="1:4" x14ac:dyDescent="0.2">
      <c r="A9" s="10" t="s">
        <v>49</v>
      </c>
      <c r="B9" s="12">
        <v>26</v>
      </c>
      <c r="C9" s="12">
        <v>105</v>
      </c>
      <c r="D9" s="12">
        <v>0</v>
      </c>
    </row>
    <row r="10" spans="1:4" x14ac:dyDescent="0.2">
      <c r="A10" s="10" t="s">
        <v>65</v>
      </c>
      <c r="B10" s="12">
        <v>34</v>
      </c>
      <c r="C10" s="12">
        <v>105</v>
      </c>
      <c r="D10" s="17">
        <v>0</v>
      </c>
    </row>
    <row r="11" spans="1:4" x14ac:dyDescent="0.2">
      <c r="A11" s="15"/>
    </row>
    <row r="12" spans="1:4" x14ac:dyDescent="0.2">
      <c r="A12" s="15"/>
    </row>
  </sheetData>
  <mergeCells count="3">
    <mergeCell ref="A1:C1"/>
    <mergeCell ref="A2:C2"/>
    <mergeCell ref="A6:D6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78716-6539-4FEE-BE1A-DCB24EDC7248}">
  <dimension ref="A1:E11"/>
  <sheetViews>
    <sheetView workbookViewId="0">
      <selection activeCell="A3" sqref="A3"/>
    </sheetView>
  </sheetViews>
  <sheetFormatPr defaultRowHeight="16.5" x14ac:dyDescent="0.2"/>
  <cols>
    <col min="1" max="1" width="41" style="8" bestFit="1" customWidth="1"/>
    <col min="2" max="5" width="12.625" style="8" customWidth="1"/>
    <col min="6" max="16384" width="9" style="8"/>
  </cols>
  <sheetData>
    <row r="1" spans="1:5" ht="18" x14ac:dyDescent="0.2">
      <c r="A1" s="23" t="s">
        <v>70</v>
      </c>
      <c r="B1" s="23"/>
      <c r="C1" s="23"/>
    </row>
    <row r="2" spans="1:5" ht="18" x14ac:dyDescent="0.2">
      <c r="A2" s="23" t="s">
        <v>81</v>
      </c>
      <c r="B2" s="23"/>
      <c r="C2" s="23"/>
    </row>
    <row r="4" spans="1:5" ht="18" x14ac:dyDescent="0.2">
      <c r="A4" s="24" t="s">
        <v>93</v>
      </c>
      <c r="B4" s="24"/>
      <c r="C4" s="24"/>
      <c r="D4" s="24"/>
      <c r="E4" s="24"/>
    </row>
    <row r="5" spans="1:5" x14ac:dyDescent="0.2">
      <c r="A5" s="9" t="s">
        <v>71</v>
      </c>
      <c r="B5" s="8" t="s">
        <v>75</v>
      </c>
      <c r="C5" s="8" t="s">
        <v>73</v>
      </c>
      <c r="D5" s="8" t="s">
        <v>72</v>
      </c>
      <c r="E5" s="8" t="s">
        <v>69</v>
      </c>
    </row>
    <row r="6" spans="1:5" x14ac:dyDescent="0.2">
      <c r="A6" s="10" t="s">
        <v>50</v>
      </c>
      <c r="B6" s="11">
        <v>8</v>
      </c>
      <c r="C6" s="18">
        <v>116</v>
      </c>
      <c r="D6" s="11">
        <v>450</v>
      </c>
      <c r="E6" s="11">
        <v>561.36</v>
      </c>
    </row>
    <row r="7" spans="1:5" x14ac:dyDescent="0.2">
      <c r="A7" s="10" t="s">
        <v>55</v>
      </c>
      <c r="B7" s="11">
        <v>1</v>
      </c>
      <c r="C7" s="18">
        <v>117</v>
      </c>
      <c r="D7" s="11">
        <v>57</v>
      </c>
      <c r="E7" s="11">
        <v>93.56</v>
      </c>
    </row>
    <row r="8" spans="1:5" x14ac:dyDescent="0.2">
      <c r="A8" s="10" t="s">
        <v>57</v>
      </c>
      <c r="B8" s="11">
        <v>13</v>
      </c>
      <c r="C8" s="18">
        <v>81</v>
      </c>
      <c r="D8" s="11">
        <v>468</v>
      </c>
      <c r="E8" s="11">
        <v>555.2299999999999</v>
      </c>
    </row>
    <row r="9" spans="1:5" x14ac:dyDescent="0.2">
      <c r="A9" s="10" t="s">
        <v>59</v>
      </c>
      <c r="B9" s="11">
        <v>11</v>
      </c>
      <c r="C9" s="18">
        <v>73.909090909090907</v>
      </c>
      <c r="D9" s="11">
        <v>483</v>
      </c>
      <c r="E9" s="11">
        <v>268.45</v>
      </c>
    </row>
    <row r="10" spans="1:5" x14ac:dyDescent="0.2">
      <c r="A10" s="10" t="s">
        <v>53</v>
      </c>
      <c r="B10" s="11">
        <v>1</v>
      </c>
      <c r="C10" s="18">
        <v>144</v>
      </c>
      <c r="D10" s="11">
        <v>99</v>
      </c>
      <c r="E10" s="11">
        <v>93.56</v>
      </c>
    </row>
    <row r="11" spans="1:5" x14ac:dyDescent="0.2">
      <c r="A11" s="10" t="s">
        <v>65</v>
      </c>
      <c r="B11" s="12">
        <v>34</v>
      </c>
      <c r="C11" s="12">
        <v>89.852941176470594</v>
      </c>
      <c r="D11" s="12">
        <v>1557</v>
      </c>
      <c r="E11" s="13">
        <v>1572.1600000000008</v>
      </c>
    </row>
  </sheetData>
  <mergeCells count="3">
    <mergeCell ref="A1:C1"/>
    <mergeCell ref="A2:C2"/>
    <mergeCell ref="A4:E4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zoomScale="90" zoomScaleNormal="90" workbookViewId="0"/>
  </sheetViews>
  <sheetFormatPr defaultRowHeight="14.25" x14ac:dyDescent="0.2"/>
  <cols>
    <col min="1" max="1" width="11.875" bestFit="1" customWidth="1"/>
    <col min="2" max="2" width="19.125" bestFit="1" customWidth="1"/>
    <col min="3" max="3" width="18.25" bestFit="1" customWidth="1"/>
    <col min="4" max="4" width="12" style="5" customWidth="1"/>
    <col min="5" max="5" width="18" style="5" customWidth="1"/>
    <col min="6" max="6" width="12" customWidth="1"/>
  </cols>
  <sheetData>
    <row r="1" spans="1:6" ht="18" x14ac:dyDescent="0.2">
      <c r="A1" s="1" t="s">
        <v>91</v>
      </c>
      <c r="B1" s="1" t="s">
        <v>47</v>
      </c>
      <c r="C1" s="1" t="s">
        <v>0</v>
      </c>
      <c r="D1" s="4" t="s">
        <v>90</v>
      </c>
      <c r="E1" s="4" t="s">
        <v>2</v>
      </c>
      <c r="F1" s="1" t="s">
        <v>4</v>
      </c>
    </row>
    <row r="2" spans="1:6" ht="17.25" x14ac:dyDescent="0.3">
      <c r="A2" s="2" t="s">
        <v>10</v>
      </c>
      <c r="B2" s="3" t="s">
        <v>48</v>
      </c>
      <c r="C2" s="2" t="s">
        <v>11</v>
      </c>
      <c r="D2" s="6">
        <v>45643</v>
      </c>
      <c r="E2" s="6">
        <v>45747</v>
      </c>
      <c r="F2" s="2">
        <f>E2-D2+1</f>
        <v>105</v>
      </c>
    </row>
    <row r="3" spans="1:6" ht="17.25" x14ac:dyDescent="0.3">
      <c r="A3" s="2" t="s">
        <v>10</v>
      </c>
      <c r="B3" s="3" t="s">
        <v>48</v>
      </c>
      <c r="C3" s="2" t="s">
        <v>12</v>
      </c>
      <c r="D3" s="6">
        <v>45643</v>
      </c>
      <c r="E3" s="6">
        <v>45747</v>
      </c>
      <c r="F3" s="3">
        <f t="shared" ref="F3:F35" si="0">E3-D3+1</f>
        <v>105</v>
      </c>
    </row>
    <row r="4" spans="1:6" ht="17.25" x14ac:dyDescent="0.3">
      <c r="A4" s="2" t="s">
        <v>10</v>
      </c>
      <c r="B4" s="3" t="s">
        <v>48</v>
      </c>
      <c r="C4" s="2" t="s">
        <v>13</v>
      </c>
      <c r="D4" s="6">
        <v>45643</v>
      </c>
      <c r="E4" s="6">
        <v>45747</v>
      </c>
      <c r="F4" s="3">
        <f t="shared" si="0"/>
        <v>105</v>
      </c>
    </row>
    <row r="5" spans="1:6" ht="17.25" x14ac:dyDescent="0.3">
      <c r="A5" s="2" t="s">
        <v>10</v>
      </c>
      <c r="B5" s="3" t="s">
        <v>48</v>
      </c>
      <c r="C5" s="2" t="s">
        <v>14</v>
      </c>
      <c r="D5" s="6">
        <v>45643</v>
      </c>
      <c r="E5" s="6">
        <v>45747</v>
      </c>
      <c r="F5" s="3">
        <f t="shared" si="0"/>
        <v>105</v>
      </c>
    </row>
    <row r="6" spans="1:6" ht="17.25" x14ac:dyDescent="0.3">
      <c r="A6" s="2" t="s">
        <v>10</v>
      </c>
      <c r="B6" s="3" t="s">
        <v>48</v>
      </c>
      <c r="C6" s="2" t="s">
        <v>15</v>
      </c>
      <c r="D6" s="6">
        <v>45643</v>
      </c>
      <c r="E6" s="6">
        <v>45747</v>
      </c>
      <c r="F6" s="3">
        <f t="shared" si="0"/>
        <v>105</v>
      </c>
    </row>
    <row r="7" spans="1:6" ht="17.25" x14ac:dyDescent="0.3">
      <c r="A7" s="2" t="s">
        <v>10</v>
      </c>
      <c r="B7" s="3" t="s">
        <v>48</v>
      </c>
      <c r="C7" s="2" t="s">
        <v>16</v>
      </c>
      <c r="D7" s="6">
        <v>45643</v>
      </c>
      <c r="E7" s="6">
        <v>45747</v>
      </c>
      <c r="F7" s="3">
        <f t="shared" si="0"/>
        <v>105</v>
      </c>
    </row>
    <row r="8" spans="1:6" ht="17.25" x14ac:dyDescent="0.3">
      <c r="A8" s="2" t="s">
        <v>10</v>
      </c>
      <c r="B8" s="3" t="s">
        <v>48</v>
      </c>
      <c r="C8" s="2" t="s">
        <v>17</v>
      </c>
      <c r="D8" s="6">
        <v>45643</v>
      </c>
      <c r="E8" s="6">
        <v>45747</v>
      </c>
      <c r="F8" s="3">
        <f t="shared" si="0"/>
        <v>105</v>
      </c>
    </row>
    <row r="9" spans="1:6" ht="17.25" x14ac:dyDescent="0.3">
      <c r="A9" s="2" t="s">
        <v>10</v>
      </c>
      <c r="B9" s="3" t="s">
        <v>48</v>
      </c>
      <c r="C9" s="2" t="s">
        <v>18</v>
      </c>
      <c r="D9" s="6">
        <v>45643</v>
      </c>
      <c r="E9" s="6">
        <v>45747</v>
      </c>
      <c r="F9" s="3">
        <f t="shared" si="0"/>
        <v>105</v>
      </c>
    </row>
    <row r="10" spans="1:6" ht="17.25" x14ac:dyDescent="0.3">
      <c r="A10" s="2" t="s">
        <v>10</v>
      </c>
      <c r="B10" s="3" t="s">
        <v>49</v>
      </c>
      <c r="C10" s="2" t="s">
        <v>19</v>
      </c>
      <c r="D10" s="6">
        <v>45643</v>
      </c>
      <c r="E10" s="6">
        <v>45747</v>
      </c>
      <c r="F10" s="3">
        <f t="shared" si="0"/>
        <v>105</v>
      </c>
    </row>
    <row r="11" spans="1:6" ht="17.25" x14ac:dyDescent="0.3">
      <c r="A11" s="2" t="s">
        <v>10</v>
      </c>
      <c r="B11" s="3" t="s">
        <v>49</v>
      </c>
      <c r="C11" s="2" t="s">
        <v>20</v>
      </c>
      <c r="D11" s="6">
        <v>45643</v>
      </c>
      <c r="E11" s="6">
        <v>45747</v>
      </c>
      <c r="F11" s="3">
        <f t="shared" si="0"/>
        <v>105</v>
      </c>
    </row>
    <row r="12" spans="1:6" ht="17.25" x14ac:dyDescent="0.3">
      <c r="A12" s="2" t="s">
        <v>10</v>
      </c>
      <c r="B12" s="3" t="s">
        <v>49</v>
      </c>
      <c r="C12" s="2" t="s">
        <v>21</v>
      </c>
      <c r="D12" s="6">
        <v>45643</v>
      </c>
      <c r="E12" s="6">
        <v>45747</v>
      </c>
      <c r="F12" s="3">
        <f t="shared" si="0"/>
        <v>105</v>
      </c>
    </row>
    <row r="13" spans="1:6" ht="17.25" x14ac:dyDescent="0.3">
      <c r="A13" s="2" t="s">
        <v>10</v>
      </c>
      <c r="B13" s="3" t="s">
        <v>49</v>
      </c>
      <c r="C13" s="2" t="s">
        <v>22</v>
      </c>
      <c r="D13" s="6">
        <v>45643</v>
      </c>
      <c r="E13" s="6">
        <v>45747</v>
      </c>
      <c r="F13" s="3">
        <f t="shared" si="0"/>
        <v>105</v>
      </c>
    </row>
    <row r="14" spans="1:6" ht="17.25" x14ac:dyDescent="0.3">
      <c r="A14" s="2" t="s">
        <v>10</v>
      </c>
      <c r="B14" s="3" t="s">
        <v>49</v>
      </c>
      <c r="C14" s="2" t="s">
        <v>23</v>
      </c>
      <c r="D14" s="6">
        <v>45643</v>
      </c>
      <c r="E14" s="6">
        <v>45747</v>
      </c>
      <c r="F14" s="3">
        <f t="shared" si="0"/>
        <v>105</v>
      </c>
    </row>
    <row r="15" spans="1:6" ht="17.25" x14ac:dyDescent="0.3">
      <c r="A15" s="2" t="s">
        <v>10</v>
      </c>
      <c r="B15" s="3" t="s">
        <v>49</v>
      </c>
      <c r="C15" s="2" t="s">
        <v>24</v>
      </c>
      <c r="D15" s="6">
        <v>45643</v>
      </c>
      <c r="E15" s="6">
        <v>45747</v>
      </c>
      <c r="F15" s="3">
        <f t="shared" si="0"/>
        <v>105</v>
      </c>
    </row>
    <row r="16" spans="1:6" ht="17.25" x14ac:dyDescent="0.3">
      <c r="A16" s="2" t="s">
        <v>10</v>
      </c>
      <c r="B16" s="3" t="s">
        <v>49</v>
      </c>
      <c r="C16" s="2" t="s">
        <v>25</v>
      </c>
      <c r="D16" s="6">
        <v>45643</v>
      </c>
      <c r="E16" s="6">
        <v>45747</v>
      </c>
      <c r="F16" s="3">
        <f t="shared" si="0"/>
        <v>105</v>
      </c>
    </row>
    <row r="17" spans="1:6" ht="17.25" x14ac:dyDescent="0.3">
      <c r="A17" s="2" t="s">
        <v>10</v>
      </c>
      <c r="B17" s="3" t="s">
        <v>49</v>
      </c>
      <c r="C17" s="2" t="s">
        <v>26</v>
      </c>
      <c r="D17" s="6">
        <v>45643</v>
      </c>
      <c r="E17" s="6">
        <v>45747</v>
      </c>
      <c r="F17" s="3">
        <f t="shared" si="0"/>
        <v>105</v>
      </c>
    </row>
    <row r="18" spans="1:6" ht="17.25" x14ac:dyDescent="0.3">
      <c r="A18" s="2" t="s">
        <v>10</v>
      </c>
      <c r="B18" s="3" t="s">
        <v>49</v>
      </c>
      <c r="C18" s="2" t="s">
        <v>27</v>
      </c>
      <c r="D18" s="6">
        <v>45643</v>
      </c>
      <c r="E18" s="6">
        <v>45747</v>
      </c>
      <c r="F18" s="3">
        <f t="shared" si="0"/>
        <v>105</v>
      </c>
    </row>
    <row r="19" spans="1:6" ht="17.25" x14ac:dyDescent="0.3">
      <c r="A19" s="2" t="s">
        <v>10</v>
      </c>
      <c r="B19" s="3" t="s">
        <v>49</v>
      </c>
      <c r="C19" s="2" t="s">
        <v>28</v>
      </c>
      <c r="D19" s="6">
        <v>45643</v>
      </c>
      <c r="E19" s="6">
        <v>45747</v>
      </c>
      <c r="F19" s="3">
        <f t="shared" si="0"/>
        <v>105</v>
      </c>
    </row>
    <row r="20" spans="1:6" ht="17.25" x14ac:dyDescent="0.3">
      <c r="A20" s="2" t="s">
        <v>10</v>
      </c>
      <c r="B20" s="3" t="s">
        <v>49</v>
      </c>
      <c r="C20" s="2" t="s">
        <v>29</v>
      </c>
      <c r="D20" s="6">
        <v>45643</v>
      </c>
      <c r="E20" s="6">
        <v>45747</v>
      </c>
      <c r="F20" s="3">
        <f t="shared" si="0"/>
        <v>105</v>
      </c>
    </row>
    <row r="21" spans="1:6" ht="17.25" x14ac:dyDescent="0.3">
      <c r="A21" s="2" t="s">
        <v>10</v>
      </c>
      <c r="B21" s="3" t="s">
        <v>49</v>
      </c>
      <c r="C21" s="2" t="s">
        <v>30</v>
      </c>
      <c r="D21" s="6">
        <v>45643</v>
      </c>
      <c r="E21" s="6">
        <v>45747</v>
      </c>
      <c r="F21" s="3">
        <f t="shared" si="0"/>
        <v>105</v>
      </c>
    </row>
    <row r="22" spans="1:6" ht="17.25" x14ac:dyDescent="0.3">
      <c r="A22" s="2" t="s">
        <v>10</v>
      </c>
      <c r="B22" s="3" t="s">
        <v>49</v>
      </c>
      <c r="C22" s="2" t="s">
        <v>31</v>
      </c>
      <c r="D22" s="6">
        <v>45643</v>
      </c>
      <c r="E22" s="6">
        <v>45747</v>
      </c>
      <c r="F22" s="3">
        <f t="shared" si="0"/>
        <v>105</v>
      </c>
    </row>
    <row r="23" spans="1:6" ht="17.25" x14ac:dyDescent="0.3">
      <c r="A23" s="2" t="s">
        <v>10</v>
      </c>
      <c r="B23" s="3" t="s">
        <v>49</v>
      </c>
      <c r="C23" s="2" t="s">
        <v>32</v>
      </c>
      <c r="D23" s="6">
        <v>45643</v>
      </c>
      <c r="E23" s="6">
        <v>45747</v>
      </c>
      <c r="F23" s="3">
        <f t="shared" si="0"/>
        <v>105</v>
      </c>
    </row>
    <row r="24" spans="1:6" ht="17.25" x14ac:dyDescent="0.3">
      <c r="A24" s="2" t="s">
        <v>10</v>
      </c>
      <c r="B24" s="3" t="s">
        <v>49</v>
      </c>
      <c r="C24" s="2" t="s">
        <v>33</v>
      </c>
      <c r="D24" s="6">
        <v>45643</v>
      </c>
      <c r="E24" s="6">
        <v>45747</v>
      </c>
      <c r="F24" s="3">
        <f t="shared" si="0"/>
        <v>105</v>
      </c>
    </row>
    <row r="25" spans="1:6" ht="17.25" x14ac:dyDescent="0.3">
      <c r="A25" s="2" t="s">
        <v>10</v>
      </c>
      <c r="B25" s="3" t="s">
        <v>49</v>
      </c>
      <c r="C25" s="2" t="s">
        <v>34</v>
      </c>
      <c r="D25" s="6">
        <v>45643</v>
      </c>
      <c r="E25" s="6">
        <v>45747</v>
      </c>
      <c r="F25" s="3">
        <f t="shared" si="0"/>
        <v>105</v>
      </c>
    </row>
    <row r="26" spans="1:6" ht="17.25" x14ac:dyDescent="0.3">
      <c r="A26" s="2" t="s">
        <v>10</v>
      </c>
      <c r="B26" s="3" t="s">
        <v>49</v>
      </c>
      <c r="C26" s="2" t="s">
        <v>35</v>
      </c>
      <c r="D26" s="6">
        <v>45643</v>
      </c>
      <c r="E26" s="6">
        <v>45747</v>
      </c>
      <c r="F26" s="3">
        <f t="shared" si="0"/>
        <v>105</v>
      </c>
    </row>
    <row r="27" spans="1:6" ht="17.25" x14ac:dyDescent="0.3">
      <c r="A27" s="2" t="s">
        <v>10</v>
      </c>
      <c r="B27" s="3" t="s">
        <v>49</v>
      </c>
      <c r="C27" s="2" t="s">
        <v>36</v>
      </c>
      <c r="D27" s="6">
        <v>45643</v>
      </c>
      <c r="E27" s="6">
        <v>45747</v>
      </c>
      <c r="F27" s="3">
        <f t="shared" si="0"/>
        <v>105</v>
      </c>
    </row>
    <row r="28" spans="1:6" ht="17.25" x14ac:dyDescent="0.3">
      <c r="A28" s="2" t="s">
        <v>10</v>
      </c>
      <c r="B28" s="3" t="s">
        <v>49</v>
      </c>
      <c r="C28" s="2" t="s">
        <v>37</v>
      </c>
      <c r="D28" s="6">
        <v>45643</v>
      </c>
      <c r="E28" s="6">
        <v>45747</v>
      </c>
      <c r="F28" s="3">
        <f t="shared" si="0"/>
        <v>105</v>
      </c>
    </row>
    <row r="29" spans="1:6" ht="17.25" x14ac:dyDescent="0.3">
      <c r="A29" s="2" t="s">
        <v>10</v>
      </c>
      <c r="B29" s="3" t="s">
        <v>49</v>
      </c>
      <c r="C29" s="2" t="s">
        <v>38</v>
      </c>
      <c r="D29" s="6">
        <v>45643</v>
      </c>
      <c r="E29" s="6">
        <v>45747</v>
      </c>
      <c r="F29" s="3">
        <f t="shared" si="0"/>
        <v>105</v>
      </c>
    </row>
    <row r="30" spans="1:6" ht="17.25" x14ac:dyDescent="0.3">
      <c r="A30" s="2" t="s">
        <v>10</v>
      </c>
      <c r="B30" s="3" t="s">
        <v>49</v>
      </c>
      <c r="C30" s="2" t="s">
        <v>39</v>
      </c>
      <c r="D30" s="6">
        <v>45643</v>
      </c>
      <c r="E30" s="6">
        <v>45747</v>
      </c>
      <c r="F30" s="3">
        <f t="shared" si="0"/>
        <v>105</v>
      </c>
    </row>
    <row r="31" spans="1:6" ht="17.25" x14ac:dyDescent="0.3">
      <c r="A31" s="2" t="s">
        <v>10</v>
      </c>
      <c r="B31" s="3" t="s">
        <v>49</v>
      </c>
      <c r="C31" s="2" t="s">
        <v>40</v>
      </c>
      <c r="D31" s="6">
        <v>45643</v>
      </c>
      <c r="E31" s="6">
        <v>45747</v>
      </c>
      <c r="F31" s="3">
        <f t="shared" si="0"/>
        <v>105</v>
      </c>
    </row>
    <row r="32" spans="1:6" ht="17.25" x14ac:dyDescent="0.3">
      <c r="A32" s="2" t="s">
        <v>10</v>
      </c>
      <c r="B32" s="3" t="s">
        <v>49</v>
      </c>
      <c r="C32" s="2" t="s">
        <v>41</v>
      </c>
      <c r="D32" s="6">
        <v>45643</v>
      </c>
      <c r="E32" s="6">
        <v>45747</v>
      </c>
      <c r="F32" s="3">
        <f t="shared" si="0"/>
        <v>105</v>
      </c>
    </row>
    <row r="33" spans="1:6" ht="17.25" x14ac:dyDescent="0.3">
      <c r="A33" s="2" t="s">
        <v>10</v>
      </c>
      <c r="B33" s="3" t="s">
        <v>49</v>
      </c>
      <c r="C33" s="2" t="s">
        <v>42</v>
      </c>
      <c r="D33" s="6">
        <v>45643</v>
      </c>
      <c r="E33" s="6">
        <v>45747</v>
      </c>
      <c r="F33" s="3">
        <f t="shared" si="0"/>
        <v>105</v>
      </c>
    </row>
    <row r="34" spans="1:6" ht="17.25" x14ac:dyDescent="0.3">
      <c r="A34" s="2" t="s">
        <v>10</v>
      </c>
      <c r="B34" s="3" t="s">
        <v>49</v>
      </c>
      <c r="C34" s="2" t="s">
        <v>43</v>
      </c>
      <c r="D34" s="6">
        <v>45643</v>
      </c>
      <c r="E34" s="6">
        <v>45747</v>
      </c>
      <c r="F34" s="3">
        <f t="shared" si="0"/>
        <v>105</v>
      </c>
    </row>
    <row r="35" spans="1:6" ht="17.25" x14ac:dyDescent="0.3">
      <c r="A35" s="2" t="s">
        <v>10</v>
      </c>
      <c r="B35" s="3" t="s">
        <v>49</v>
      </c>
      <c r="C35" s="2" t="s">
        <v>44</v>
      </c>
      <c r="D35" s="6">
        <v>45643</v>
      </c>
      <c r="E35" s="6">
        <v>45747</v>
      </c>
      <c r="F35" s="3">
        <f t="shared" si="0"/>
        <v>105</v>
      </c>
    </row>
  </sheetData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8D25A-0E9D-4693-8788-0076652BCDA1}">
  <dimension ref="A1:P35"/>
  <sheetViews>
    <sheetView topLeftCell="C1" zoomScale="90" zoomScaleNormal="90" workbookViewId="0">
      <selection activeCell="K10" sqref="K10"/>
    </sheetView>
  </sheetViews>
  <sheetFormatPr defaultRowHeight="14.25" x14ac:dyDescent="0.2"/>
  <cols>
    <col min="1" max="1" width="24.75" bestFit="1" customWidth="1"/>
    <col min="2" max="2" width="12.25" style="25" bestFit="1" customWidth="1"/>
    <col min="3" max="3" width="19.125" bestFit="1" customWidth="1"/>
    <col min="4" max="4" width="18.25" bestFit="1" customWidth="1"/>
    <col min="5" max="5" width="14.125" style="5" bestFit="1" customWidth="1"/>
    <col min="6" max="6" width="22.875" bestFit="1" customWidth="1"/>
    <col min="7" max="7" width="12" style="5" customWidth="1"/>
    <col min="8" max="8" width="43.25" bestFit="1" customWidth="1"/>
    <col min="9" max="9" width="18.5" style="5" bestFit="1" customWidth="1"/>
    <col min="10" max="11" width="12" customWidth="1"/>
    <col min="12" max="12" width="18" customWidth="1"/>
    <col min="13" max="13" width="12" customWidth="1"/>
    <col min="14" max="14" width="9" customWidth="1"/>
    <col min="15" max="16" width="12" customWidth="1"/>
  </cols>
  <sheetData>
    <row r="1" spans="1:16" ht="18" x14ac:dyDescent="0.2">
      <c r="A1" s="1" t="s">
        <v>45</v>
      </c>
      <c r="B1" s="1" t="s">
        <v>92</v>
      </c>
      <c r="C1" s="1" t="s">
        <v>47</v>
      </c>
      <c r="D1" s="1" t="s">
        <v>0</v>
      </c>
      <c r="E1" s="4" t="s">
        <v>90</v>
      </c>
      <c r="F1" s="1" t="s">
        <v>63</v>
      </c>
      <c r="G1" s="4" t="s">
        <v>1</v>
      </c>
      <c r="H1" s="1" t="s">
        <v>52</v>
      </c>
      <c r="I1" s="4" t="s">
        <v>64</v>
      </c>
      <c r="J1" s="1" t="s">
        <v>3</v>
      </c>
      <c r="K1" s="1" t="s">
        <v>61</v>
      </c>
      <c r="L1" s="1" t="s">
        <v>62</v>
      </c>
      <c r="M1" s="1" t="s">
        <v>5</v>
      </c>
      <c r="N1" s="1" t="s">
        <v>6</v>
      </c>
      <c r="O1" s="1" t="s">
        <v>7</v>
      </c>
      <c r="P1" s="1" t="s">
        <v>8</v>
      </c>
    </row>
    <row r="2" spans="1:16" ht="17.25" x14ac:dyDescent="0.3">
      <c r="A2" s="3" t="s">
        <v>46</v>
      </c>
      <c r="B2" s="7">
        <v>16316</v>
      </c>
      <c r="C2" s="3" t="s">
        <v>48</v>
      </c>
      <c r="D2" s="3" t="s">
        <v>11</v>
      </c>
      <c r="E2" s="6">
        <v>45643</v>
      </c>
      <c r="F2" s="7" t="s">
        <v>9</v>
      </c>
      <c r="G2" s="6">
        <v>45776</v>
      </c>
      <c r="H2" s="7" t="s">
        <v>51</v>
      </c>
      <c r="I2" s="6">
        <v>45747</v>
      </c>
      <c r="J2" s="3">
        <v>60</v>
      </c>
      <c r="K2" s="3">
        <v>135</v>
      </c>
      <c r="L2" s="3">
        <f>K2-J2</f>
        <v>75</v>
      </c>
      <c r="M2" s="3">
        <v>1.8</v>
      </c>
      <c r="N2" s="3">
        <v>13</v>
      </c>
      <c r="O2" s="3">
        <v>2.0339999999999998</v>
      </c>
      <c r="P2" s="3">
        <v>93.56</v>
      </c>
    </row>
    <row r="3" spans="1:16" ht="17.25" x14ac:dyDescent="0.3">
      <c r="A3" s="3" t="s">
        <v>46</v>
      </c>
      <c r="B3" s="7">
        <v>16316</v>
      </c>
      <c r="C3" s="3" t="s">
        <v>48</v>
      </c>
      <c r="D3" s="3" t="s">
        <v>12</v>
      </c>
      <c r="E3" s="6">
        <v>45643</v>
      </c>
      <c r="F3" s="7" t="s">
        <v>9</v>
      </c>
      <c r="G3" s="6">
        <v>45776</v>
      </c>
      <c r="H3" s="7" t="s">
        <v>51</v>
      </c>
      <c r="I3" s="6">
        <v>45747</v>
      </c>
      <c r="J3" s="3">
        <v>60</v>
      </c>
      <c r="K3" s="3">
        <v>135</v>
      </c>
      <c r="L3" s="3">
        <f t="shared" ref="L3:L35" si="0">K3-J3</f>
        <v>75</v>
      </c>
      <c r="M3" s="3">
        <v>1.8</v>
      </c>
      <c r="N3" s="3">
        <v>13</v>
      </c>
      <c r="O3" s="3">
        <v>2.0339999999999998</v>
      </c>
      <c r="P3" s="3">
        <v>93.56</v>
      </c>
    </row>
    <row r="4" spans="1:16" ht="17.25" x14ac:dyDescent="0.3">
      <c r="A4" s="3" t="s">
        <v>46</v>
      </c>
      <c r="B4" s="7">
        <v>16316</v>
      </c>
      <c r="C4" s="3" t="s">
        <v>48</v>
      </c>
      <c r="D4" s="3" t="s">
        <v>13</v>
      </c>
      <c r="E4" s="6">
        <v>45643</v>
      </c>
      <c r="F4" s="7" t="s">
        <v>9</v>
      </c>
      <c r="G4" s="6">
        <v>45776</v>
      </c>
      <c r="H4" s="7" t="s">
        <v>51</v>
      </c>
      <c r="I4" s="6">
        <v>45747</v>
      </c>
      <c r="J4" s="3">
        <v>60</v>
      </c>
      <c r="K4" s="3">
        <v>135</v>
      </c>
      <c r="L4" s="3">
        <f t="shared" si="0"/>
        <v>75</v>
      </c>
      <c r="M4" s="3">
        <v>1.8</v>
      </c>
      <c r="N4" s="3">
        <v>13</v>
      </c>
      <c r="O4" s="3">
        <v>2.0339999999999998</v>
      </c>
      <c r="P4" s="3">
        <v>93.56</v>
      </c>
    </row>
    <row r="5" spans="1:16" ht="17.25" x14ac:dyDescent="0.3">
      <c r="A5" s="3" t="s">
        <v>46</v>
      </c>
      <c r="B5" s="7">
        <v>16316</v>
      </c>
      <c r="C5" s="3" t="s">
        <v>48</v>
      </c>
      <c r="D5" s="3" t="s">
        <v>14</v>
      </c>
      <c r="E5" s="6">
        <v>45643</v>
      </c>
      <c r="F5" s="7" t="s">
        <v>9</v>
      </c>
      <c r="G5" s="6">
        <v>45776</v>
      </c>
      <c r="H5" s="7" t="s">
        <v>51</v>
      </c>
      <c r="I5" s="6">
        <v>45747</v>
      </c>
      <c r="J5" s="3">
        <v>60</v>
      </c>
      <c r="K5" s="3">
        <v>135</v>
      </c>
      <c r="L5" s="3">
        <f t="shared" si="0"/>
        <v>75</v>
      </c>
      <c r="M5" s="3">
        <v>1.8</v>
      </c>
      <c r="N5" s="3">
        <v>13</v>
      </c>
      <c r="O5" s="3">
        <v>2.0339999999999998</v>
      </c>
      <c r="P5" s="3">
        <v>93.56</v>
      </c>
    </row>
    <row r="6" spans="1:16" ht="17.25" x14ac:dyDescent="0.3">
      <c r="A6" s="3" t="s">
        <v>46</v>
      </c>
      <c r="B6" s="7">
        <v>16316</v>
      </c>
      <c r="C6" s="3" t="s">
        <v>48</v>
      </c>
      <c r="D6" s="3" t="s">
        <v>15</v>
      </c>
      <c r="E6" s="6">
        <v>45643</v>
      </c>
      <c r="F6" s="7" t="s">
        <v>9</v>
      </c>
      <c r="G6" s="6">
        <v>45776</v>
      </c>
      <c r="H6" s="7" t="s">
        <v>51</v>
      </c>
      <c r="I6" s="6">
        <v>45747</v>
      </c>
      <c r="J6" s="3">
        <v>60</v>
      </c>
      <c r="K6" s="3">
        <v>135</v>
      </c>
      <c r="L6" s="3">
        <f t="shared" si="0"/>
        <v>75</v>
      </c>
      <c r="M6" s="3">
        <v>1.8</v>
      </c>
      <c r="N6" s="3">
        <v>13</v>
      </c>
      <c r="O6" s="3">
        <v>2.0339999999999998</v>
      </c>
      <c r="P6" s="3">
        <v>93.56</v>
      </c>
    </row>
    <row r="7" spans="1:16" ht="17.25" x14ac:dyDescent="0.3">
      <c r="A7" s="3" t="s">
        <v>46</v>
      </c>
      <c r="B7" s="7">
        <v>16316</v>
      </c>
      <c r="C7" s="3" t="s">
        <v>48</v>
      </c>
      <c r="D7" s="3" t="s">
        <v>16</v>
      </c>
      <c r="E7" s="6">
        <v>45643</v>
      </c>
      <c r="F7" s="7" t="s">
        <v>9</v>
      </c>
      <c r="G7" s="6">
        <v>45776</v>
      </c>
      <c r="H7" s="7" t="s">
        <v>51</v>
      </c>
      <c r="I7" s="6">
        <v>45747</v>
      </c>
      <c r="J7" s="3">
        <v>60</v>
      </c>
      <c r="K7" s="3">
        <v>135</v>
      </c>
      <c r="L7" s="3">
        <f t="shared" si="0"/>
        <v>75</v>
      </c>
      <c r="M7" s="3">
        <v>1.8</v>
      </c>
      <c r="N7" s="3">
        <v>13</v>
      </c>
      <c r="O7" s="3">
        <v>2.0339999999999998</v>
      </c>
      <c r="P7" s="3">
        <v>93.56</v>
      </c>
    </row>
    <row r="8" spans="1:16" ht="17.25" x14ac:dyDescent="0.3">
      <c r="A8" s="3" t="s">
        <v>46</v>
      </c>
      <c r="B8" s="7">
        <v>17007</v>
      </c>
      <c r="C8" s="3" t="s">
        <v>48</v>
      </c>
      <c r="D8" s="3" t="s">
        <v>17</v>
      </c>
      <c r="E8" s="6">
        <v>45718</v>
      </c>
      <c r="F8" s="7" t="s">
        <v>9</v>
      </c>
      <c r="G8" s="6">
        <v>45776</v>
      </c>
      <c r="H8" s="7" t="s">
        <v>51</v>
      </c>
      <c r="I8" s="6">
        <v>45747</v>
      </c>
      <c r="J8" s="3">
        <v>60</v>
      </c>
      <c r="K8" s="3">
        <v>59</v>
      </c>
      <c r="L8" s="3">
        <v>0</v>
      </c>
      <c r="M8" s="3">
        <v>1.8</v>
      </c>
      <c r="N8" s="3">
        <v>13</v>
      </c>
      <c r="O8" s="3">
        <v>2.0339999999999998</v>
      </c>
      <c r="P8" s="3">
        <v>0</v>
      </c>
    </row>
    <row r="9" spans="1:16" ht="17.25" x14ac:dyDescent="0.3">
      <c r="A9" s="3" t="s">
        <v>46</v>
      </c>
      <c r="B9" s="7">
        <v>17007</v>
      </c>
      <c r="C9" s="3" t="s">
        <v>48</v>
      </c>
      <c r="D9" s="3" t="s">
        <v>18</v>
      </c>
      <c r="E9" s="6">
        <v>45718</v>
      </c>
      <c r="F9" s="7" t="s">
        <v>9</v>
      </c>
      <c r="G9" s="6">
        <v>45776</v>
      </c>
      <c r="H9" s="7" t="s">
        <v>51</v>
      </c>
      <c r="I9" s="6">
        <v>45747</v>
      </c>
      <c r="J9" s="3">
        <v>60</v>
      </c>
      <c r="K9" s="3">
        <v>59</v>
      </c>
      <c r="L9" s="3">
        <v>0</v>
      </c>
      <c r="M9" s="3">
        <v>1.8</v>
      </c>
      <c r="N9" s="3">
        <v>13</v>
      </c>
      <c r="O9" s="3">
        <v>2.0339999999999998</v>
      </c>
      <c r="P9" s="3">
        <v>0</v>
      </c>
    </row>
    <row r="10" spans="1:16" ht="17.25" x14ac:dyDescent="0.3">
      <c r="A10" s="3" t="s">
        <v>46</v>
      </c>
      <c r="B10" s="7">
        <v>16316</v>
      </c>
      <c r="C10" s="3" t="s">
        <v>49</v>
      </c>
      <c r="D10" s="3" t="s">
        <v>19</v>
      </c>
      <c r="E10" s="6">
        <v>45643</v>
      </c>
      <c r="F10" s="7" t="s">
        <v>9</v>
      </c>
      <c r="G10" s="6">
        <v>45785</v>
      </c>
      <c r="H10" s="7" t="s">
        <v>54</v>
      </c>
      <c r="I10" s="6">
        <v>45747</v>
      </c>
      <c r="J10" s="3">
        <v>45</v>
      </c>
      <c r="K10" s="3">
        <v>144</v>
      </c>
      <c r="L10" s="3">
        <f t="shared" si="0"/>
        <v>99</v>
      </c>
      <c r="M10" s="3">
        <v>1.8</v>
      </c>
      <c r="N10" s="3">
        <v>13</v>
      </c>
      <c r="O10" s="3">
        <v>2.0339999999999998</v>
      </c>
      <c r="P10" s="3">
        <v>93.56</v>
      </c>
    </row>
    <row r="11" spans="1:16" ht="17.25" x14ac:dyDescent="0.3">
      <c r="A11" s="3" t="s">
        <v>46</v>
      </c>
      <c r="B11" s="7">
        <v>16316</v>
      </c>
      <c r="C11" s="3" t="s">
        <v>49</v>
      </c>
      <c r="D11" s="3" t="s">
        <v>20</v>
      </c>
      <c r="E11" s="6">
        <v>45643</v>
      </c>
      <c r="F11" s="7" t="s">
        <v>9</v>
      </c>
      <c r="G11" s="6">
        <v>45758</v>
      </c>
      <c r="H11" s="7" t="s">
        <v>56</v>
      </c>
      <c r="I11" s="6">
        <v>45747</v>
      </c>
      <c r="J11" s="3">
        <v>60</v>
      </c>
      <c r="K11" s="3">
        <v>117</v>
      </c>
      <c r="L11" s="3">
        <f t="shared" si="0"/>
        <v>57</v>
      </c>
      <c r="M11" s="3">
        <v>1.8</v>
      </c>
      <c r="N11" s="3">
        <v>13</v>
      </c>
      <c r="O11" s="3">
        <v>2.0339999999999998</v>
      </c>
      <c r="P11" s="3">
        <v>93.56</v>
      </c>
    </row>
    <row r="12" spans="1:16" ht="17.25" x14ac:dyDescent="0.3">
      <c r="A12" s="3" t="s">
        <v>46</v>
      </c>
      <c r="B12" s="7">
        <v>16316</v>
      </c>
      <c r="C12" s="3" t="s">
        <v>49</v>
      </c>
      <c r="D12" s="3" t="s">
        <v>21</v>
      </c>
      <c r="E12" s="6">
        <v>45643</v>
      </c>
      <c r="F12" s="7" t="s">
        <v>9</v>
      </c>
      <c r="G12" s="6">
        <v>45722</v>
      </c>
      <c r="H12" s="7" t="s">
        <v>58</v>
      </c>
      <c r="I12" s="6">
        <v>45747</v>
      </c>
      <c r="J12" s="3">
        <v>45</v>
      </c>
      <c r="K12" s="3">
        <v>81</v>
      </c>
      <c r="L12" s="3">
        <f t="shared" si="0"/>
        <v>36</v>
      </c>
      <c r="M12" s="3">
        <v>1.8</v>
      </c>
      <c r="N12" s="3">
        <v>13</v>
      </c>
      <c r="O12" s="3">
        <v>2.0339999999999998</v>
      </c>
      <c r="P12" s="3">
        <v>42.71</v>
      </c>
    </row>
    <row r="13" spans="1:16" ht="17.25" x14ac:dyDescent="0.3">
      <c r="A13" s="3" t="s">
        <v>46</v>
      </c>
      <c r="B13" s="7">
        <v>16316</v>
      </c>
      <c r="C13" s="3" t="s">
        <v>49</v>
      </c>
      <c r="D13" s="3" t="s">
        <v>22</v>
      </c>
      <c r="E13" s="6">
        <v>45643</v>
      </c>
      <c r="F13" s="7" t="s">
        <v>9</v>
      </c>
      <c r="G13" s="6">
        <v>45722</v>
      </c>
      <c r="H13" s="7" t="s">
        <v>58</v>
      </c>
      <c r="I13" s="6">
        <v>45747</v>
      </c>
      <c r="J13" s="3">
        <v>45</v>
      </c>
      <c r="K13" s="3">
        <v>81</v>
      </c>
      <c r="L13" s="3">
        <f t="shared" si="0"/>
        <v>36</v>
      </c>
      <c r="M13" s="3">
        <v>1.8</v>
      </c>
      <c r="N13" s="3">
        <v>13</v>
      </c>
      <c r="O13" s="3">
        <v>2.0339999999999998</v>
      </c>
      <c r="P13" s="3">
        <v>42.71</v>
      </c>
    </row>
    <row r="14" spans="1:16" ht="17.25" x14ac:dyDescent="0.3">
      <c r="A14" s="3" t="s">
        <v>46</v>
      </c>
      <c r="B14" s="7">
        <v>16316</v>
      </c>
      <c r="C14" s="3" t="s">
        <v>49</v>
      </c>
      <c r="D14" s="3" t="s">
        <v>23</v>
      </c>
      <c r="E14" s="6">
        <v>45643</v>
      </c>
      <c r="F14" s="7" t="s">
        <v>9</v>
      </c>
      <c r="G14" s="6">
        <v>45722</v>
      </c>
      <c r="H14" s="7" t="s">
        <v>58</v>
      </c>
      <c r="I14" s="6">
        <v>45747</v>
      </c>
      <c r="J14" s="3">
        <v>45</v>
      </c>
      <c r="K14" s="3">
        <v>81</v>
      </c>
      <c r="L14" s="3">
        <f t="shared" si="0"/>
        <v>36</v>
      </c>
      <c r="M14" s="3">
        <v>1.8</v>
      </c>
      <c r="N14" s="3">
        <v>13</v>
      </c>
      <c r="O14" s="3">
        <v>2.0339999999999998</v>
      </c>
      <c r="P14" s="3">
        <v>42.71</v>
      </c>
    </row>
    <row r="15" spans="1:16" ht="17.25" x14ac:dyDescent="0.3">
      <c r="A15" s="3" t="s">
        <v>46</v>
      </c>
      <c r="B15" s="7">
        <v>16316</v>
      </c>
      <c r="C15" s="3" t="s">
        <v>49</v>
      </c>
      <c r="D15" s="3" t="s">
        <v>24</v>
      </c>
      <c r="E15" s="6">
        <v>45643</v>
      </c>
      <c r="F15" s="7" t="s">
        <v>9</v>
      </c>
      <c r="G15" s="6">
        <v>45722</v>
      </c>
      <c r="H15" s="7" t="s">
        <v>58</v>
      </c>
      <c r="I15" s="6">
        <v>45747</v>
      </c>
      <c r="J15" s="3">
        <v>45</v>
      </c>
      <c r="K15" s="3">
        <v>81</v>
      </c>
      <c r="L15" s="3">
        <f t="shared" si="0"/>
        <v>36</v>
      </c>
      <c r="M15" s="3">
        <v>1.8</v>
      </c>
      <c r="N15" s="3">
        <v>13</v>
      </c>
      <c r="O15" s="3">
        <v>2.0339999999999998</v>
      </c>
      <c r="P15" s="3">
        <v>42.71</v>
      </c>
    </row>
    <row r="16" spans="1:16" ht="17.25" x14ac:dyDescent="0.3">
      <c r="A16" s="3" t="s">
        <v>46</v>
      </c>
      <c r="B16" s="7">
        <v>16316</v>
      </c>
      <c r="C16" s="3" t="s">
        <v>49</v>
      </c>
      <c r="D16" s="3" t="s">
        <v>25</v>
      </c>
      <c r="E16" s="6">
        <v>45643</v>
      </c>
      <c r="F16" s="7" t="s">
        <v>9</v>
      </c>
      <c r="G16" s="6">
        <v>45708</v>
      </c>
      <c r="H16" s="7" t="s">
        <v>60</v>
      </c>
      <c r="I16" s="6">
        <v>45747</v>
      </c>
      <c r="J16" s="3">
        <v>30</v>
      </c>
      <c r="K16" s="3">
        <v>66</v>
      </c>
      <c r="L16" s="3">
        <f t="shared" si="0"/>
        <v>36</v>
      </c>
      <c r="M16" s="3">
        <v>1.8</v>
      </c>
      <c r="N16" s="3">
        <v>13</v>
      </c>
      <c r="O16" s="3">
        <v>2.0339999999999998</v>
      </c>
      <c r="P16" s="3">
        <v>12.2</v>
      </c>
    </row>
    <row r="17" spans="1:16" ht="17.25" x14ac:dyDescent="0.3">
      <c r="A17" s="3" t="s">
        <v>46</v>
      </c>
      <c r="B17" s="7">
        <v>16316</v>
      </c>
      <c r="C17" s="3" t="s">
        <v>49</v>
      </c>
      <c r="D17" s="3" t="s">
        <v>26</v>
      </c>
      <c r="E17" s="6">
        <v>45643</v>
      </c>
      <c r="F17" s="7" t="s">
        <v>9</v>
      </c>
      <c r="G17" s="6">
        <v>45708</v>
      </c>
      <c r="H17" s="7" t="s">
        <v>60</v>
      </c>
      <c r="I17" s="6">
        <v>45747</v>
      </c>
      <c r="J17" s="3">
        <v>30</v>
      </c>
      <c r="K17" s="3">
        <v>66</v>
      </c>
      <c r="L17" s="3">
        <f t="shared" si="0"/>
        <v>36</v>
      </c>
      <c r="M17" s="3">
        <v>1.8</v>
      </c>
      <c r="N17" s="3">
        <v>13</v>
      </c>
      <c r="O17" s="3">
        <v>2.0339999999999998</v>
      </c>
      <c r="P17" s="3">
        <v>12.2</v>
      </c>
    </row>
    <row r="18" spans="1:16" ht="17.25" x14ac:dyDescent="0.3">
      <c r="A18" s="3" t="s">
        <v>46</v>
      </c>
      <c r="B18" s="7">
        <v>16316</v>
      </c>
      <c r="C18" s="3" t="s">
        <v>49</v>
      </c>
      <c r="D18" s="3" t="s">
        <v>27</v>
      </c>
      <c r="E18" s="6">
        <v>45643</v>
      </c>
      <c r="F18" s="7" t="s">
        <v>9</v>
      </c>
      <c r="G18" s="6">
        <v>45708</v>
      </c>
      <c r="H18" s="7" t="s">
        <v>60</v>
      </c>
      <c r="I18" s="6">
        <v>45747</v>
      </c>
      <c r="J18" s="3">
        <v>30</v>
      </c>
      <c r="K18" s="3">
        <v>66</v>
      </c>
      <c r="L18" s="3">
        <f t="shared" si="0"/>
        <v>36</v>
      </c>
      <c r="M18" s="3">
        <v>1.8</v>
      </c>
      <c r="N18" s="3">
        <v>13</v>
      </c>
      <c r="O18" s="3">
        <v>2.0339999999999998</v>
      </c>
      <c r="P18" s="3">
        <v>12.2</v>
      </c>
    </row>
    <row r="19" spans="1:16" ht="17.25" x14ac:dyDescent="0.3">
      <c r="A19" s="3" t="s">
        <v>46</v>
      </c>
      <c r="B19" s="7">
        <v>16316</v>
      </c>
      <c r="C19" s="3" t="s">
        <v>49</v>
      </c>
      <c r="D19" s="3" t="s">
        <v>28</v>
      </c>
      <c r="E19" s="6">
        <v>45643</v>
      </c>
      <c r="F19" s="7" t="s">
        <v>9</v>
      </c>
      <c r="G19" s="6">
        <v>45722</v>
      </c>
      <c r="H19" s="7" t="s">
        <v>58</v>
      </c>
      <c r="I19" s="6">
        <v>45747</v>
      </c>
      <c r="J19" s="3">
        <v>45</v>
      </c>
      <c r="K19" s="3">
        <v>81</v>
      </c>
      <c r="L19" s="3">
        <f t="shared" si="0"/>
        <v>36</v>
      </c>
      <c r="M19" s="3">
        <v>1.8</v>
      </c>
      <c r="N19" s="3">
        <v>13</v>
      </c>
      <c r="O19" s="3">
        <v>2.0339999999999998</v>
      </c>
      <c r="P19" s="3">
        <v>42.71</v>
      </c>
    </row>
    <row r="20" spans="1:16" ht="17.25" x14ac:dyDescent="0.3">
      <c r="A20" s="3" t="s">
        <v>46</v>
      </c>
      <c r="B20" s="7">
        <v>16316</v>
      </c>
      <c r="C20" s="3" t="s">
        <v>49</v>
      </c>
      <c r="D20" s="3" t="s">
        <v>29</v>
      </c>
      <c r="E20" s="6">
        <v>45643</v>
      </c>
      <c r="F20" s="7" t="s">
        <v>9</v>
      </c>
      <c r="G20" s="6">
        <v>45722</v>
      </c>
      <c r="H20" s="7" t="s">
        <v>58</v>
      </c>
      <c r="I20" s="6">
        <v>45747</v>
      </c>
      <c r="J20" s="3">
        <v>45</v>
      </c>
      <c r="K20" s="3">
        <v>81</v>
      </c>
      <c r="L20" s="3">
        <f t="shared" si="0"/>
        <v>36</v>
      </c>
      <c r="M20" s="3">
        <v>1.8</v>
      </c>
      <c r="N20" s="3">
        <v>13</v>
      </c>
      <c r="O20" s="3">
        <v>2.0339999999999998</v>
      </c>
      <c r="P20" s="3">
        <v>42.71</v>
      </c>
    </row>
    <row r="21" spans="1:16" ht="17.25" x14ac:dyDescent="0.3">
      <c r="A21" s="3" t="s">
        <v>46</v>
      </c>
      <c r="B21" s="7">
        <v>16316</v>
      </c>
      <c r="C21" s="3" t="s">
        <v>49</v>
      </c>
      <c r="D21" s="3" t="s">
        <v>30</v>
      </c>
      <c r="E21" s="6">
        <v>45643</v>
      </c>
      <c r="F21" s="7" t="s">
        <v>9</v>
      </c>
      <c r="G21" s="6">
        <v>45708</v>
      </c>
      <c r="H21" s="7" t="s">
        <v>60</v>
      </c>
      <c r="I21" s="6">
        <v>45747</v>
      </c>
      <c r="J21" s="3">
        <v>30</v>
      </c>
      <c r="K21" s="3">
        <v>66</v>
      </c>
      <c r="L21" s="3">
        <f t="shared" si="0"/>
        <v>36</v>
      </c>
      <c r="M21" s="3">
        <v>1.8</v>
      </c>
      <c r="N21" s="3">
        <v>13</v>
      </c>
      <c r="O21" s="3">
        <v>2.0339999999999998</v>
      </c>
      <c r="P21" s="3">
        <v>12.2</v>
      </c>
    </row>
    <row r="22" spans="1:16" ht="17.25" x14ac:dyDescent="0.3">
      <c r="A22" s="3" t="s">
        <v>46</v>
      </c>
      <c r="B22" s="7">
        <v>16316</v>
      </c>
      <c r="C22" s="3" t="s">
        <v>49</v>
      </c>
      <c r="D22" s="3" t="s">
        <v>31</v>
      </c>
      <c r="E22" s="6">
        <v>45643</v>
      </c>
      <c r="F22" s="7" t="s">
        <v>9</v>
      </c>
      <c r="G22" s="6">
        <v>45722</v>
      </c>
      <c r="H22" s="7" t="s">
        <v>58</v>
      </c>
      <c r="I22" s="6">
        <v>45747</v>
      </c>
      <c r="J22" s="3">
        <v>45</v>
      </c>
      <c r="K22" s="3">
        <v>81</v>
      </c>
      <c r="L22" s="3">
        <f t="shared" si="0"/>
        <v>36</v>
      </c>
      <c r="M22" s="3">
        <v>1.8</v>
      </c>
      <c r="N22" s="3">
        <v>13</v>
      </c>
      <c r="O22" s="3">
        <v>2.0339999999999998</v>
      </c>
      <c r="P22" s="3">
        <v>42.71</v>
      </c>
    </row>
    <row r="23" spans="1:16" ht="17.25" x14ac:dyDescent="0.3">
      <c r="A23" s="3" t="s">
        <v>46</v>
      </c>
      <c r="B23" s="7">
        <v>16316</v>
      </c>
      <c r="C23" s="3" t="s">
        <v>49</v>
      </c>
      <c r="D23" s="3" t="s">
        <v>32</v>
      </c>
      <c r="E23" s="6">
        <v>45643</v>
      </c>
      <c r="F23" s="7" t="s">
        <v>9</v>
      </c>
      <c r="G23" s="6">
        <v>45722</v>
      </c>
      <c r="H23" s="7" t="s">
        <v>58</v>
      </c>
      <c r="I23" s="6">
        <v>45747</v>
      </c>
      <c r="J23" s="3">
        <v>45</v>
      </c>
      <c r="K23" s="3">
        <v>81</v>
      </c>
      <c r="L23" s="3">
        <f t="shared" si="0"/>
        <v>36</v>
      </c>
      <c r="M23" s="3">
        <v>1.8</v>
      </c>
      <c r="N23" s="3">
        <v>13</v>
      </c>
      <c r="O23" s="3">
        <v>2.0339999999999998</v>
      </c>
      <c r="P23" s="3">
        <v>42.71</v>
      </c>
    </row>
    <row r="24" spans="1:16" ht="17.25" x14ac:dyDescent="0.3">
      <c r="A24" s="3" t="s">
        <v>46</v>
      </c>
      <c r="B24" s="7">
        <v>16316</v>
      </c>
      <c r="C24" s="3" t="s">
        <v>49</v>
      </c>
      <c r="D24" s="3" t="s">
        <v>33</v>
      </c>
      <c r="E24" s="6">
        <v>45643</v>
      </c>
      <c r="F24" s="7" t="s">
        <v>9</v>
      </c>
      <c r="G24" s="6">
        <v>45708</v>
      </c>
      <c r="H24" s="7" t="s">
        <v>60</v>
      </c>
      <c r="I24" s="6">
        <v>45747</v>
      </c>
      <c r="J24" s="3">
        <v>30</v>
      </c>
      <c r="K24" s="3">
        <v>66</v>
      </c>
      <c r="L24" s="3">
        <f t="shared" si="0"/>
        <v>36</v>
      </c>
      <c r="M24" s="3">
        <v>1.8</v>
      </c>
      <c r="N24" s="3">
        <v>13</v>
      </c>
      <c r="O24" s="3">
        <v>2.0339999999999998</v>
      </c>
      <c r="P24" s="3">
        <v>12.2</v>
      </c>
    </row>
    <row r="25" spans="1:16" ht="17.25" x14ac:dyDescent="0.3">
      <c r="A25" s="3" t="s">
        <v>46</v>
      </c>
      <c r="B25" s="7">
        <v>16316</v>
      </c>
      <c r="C25" s="3" t="s">
        <v>49</v>
      </c>
      <c r="D25" s="3" t="s">
        <v>34</v>
      </c>
      <c r="E25" s="6">
        <v>45643</v>
      </c>
      <c r="F25" s="7" t="s">
        <v>9</v>
      </c>
      <c r="G25" s="6">
        <v>45722</v>
      </c>
      <c r="H25" s="7" t="s">
        <v>58</v>
      </c>
      <c r="I25" s="6">
        <v>45747</v>
      </c>
      <c r="J25" s="3">
        <v>45</v>
      </c>
      <c r="K25" s="3">
        <v>81</v>
      </c>
      <c r="L25" s="3">
        <f t="shared" si="0"/>
        <v>36</v>
      </c>
      <c r="M25" s="3">
        <v>1.8</v>
      </c>
      <c r="N25" s="3">
        <v>13</v>
      </c>
      <c r="O25" s="3">
        <v>2.0339999999999998</v>
      </c>
      <c r="P25" s="3">
        <v>42.71</v>
      </c>
    </row>
    <row r="26" spans="1:16" ht="17.25" x14ac:dyDescent="0.3">
      <c r="A26" s="3" t="s">
        <v>46</v>
      </c>
      <c r="B26" s="7">
        <v>16316</v>
      </c>
      <c r="C26" s="3" t="s">
        <v>49</v>
      </c>
      <c r="D26" s="3" t="s">
        <v>35</v>
      </c>
      <c r="E26" s="6">
        <v>45643</v>
      </c>
      <c r="F26" s="7" t="s">
        <v>9</v>
      </c>
      <c r="G26" s="6">
        <v>45722</v>
      </c>
      <c r="H26" s="7" t="s">
        <v>58</v>
      </c>
      <c r="I26" s="6">
        <v>45747</v>
      </c>
      <c r="J26" s="3">
        <v>45</v>
      </c>
      <c r="K26" s="3">
        <v>81</v>
      </c>
      <c r="L26" s="3">
        <f t="shared" si="0"/>
        <v>36</v>
      </c>
      <c r="M26" s="3">
        <v>1.8</v>
      </c>
      <c r="N26" s="3">
        <v>13</v>
      </c>
      <c r="O26" s="3">
        <v>2.0339999999999998</v>
      </c>
      <c r="P26" s="3">
        <v>42.71</v>
      </c>
    </row>
    <row r="27" spans="1:16" ht="17.25" x14ac:dyDescent="0.3">
      <c r="A27" s="3" t="s">
        <v>46</v>
      </c>
      <c r="B27" s="7">
        <v>16316</v>
      </c>
      <c r="C27" s="3" t="s">
        <v>49</v>
      </c>
      <c r="D27" s="3" t="s">
        <v>36</v>
      </c>
      <c r="E27" s="6">
        <v>45643</v>
      </c>
      <c r="F27" s="7" t="s">
        <v>9</v>
      </c>
      <c r="G27" s="6">
        <v>45722</v>
      </c>
      <c r="H27" s="7" t="s">
        <v>58</v>
      </c>
      <c r="I27" s="6">
        <v>45747</v>
      </c>
      <c r="J27" s="3">
        <v>45</v>
      </c>
      <c r="K27" s="3">
        <v>81</v>
      </c>
      <c r="L27" s="3">
        <f t="shared" si="0"/>
        <v>36</v>
      </c>
      <c r="M27" s="3">
        <v>1.8</v>
      </c>
      <c r="N27" s="3">
        <v>13</v>
      </c>
      <c r="O27" s="3">
        <v>2.0339999999999998</v>
      </c>
      <c r="P27" s="3">
        <v>42.71</v>
      </c>
    </row>
    <row r="28" spans="1:16" ht="17.25" x14ac:dyDescent="0.3">
      <c r="A28" s="3" t="s">
        <v>46</v>
      </c>
      <c r="B28" s="7">
        <v>16316</v>
      </c>
      <c r="C28" s="3" t="s">
        <v>49</v>
      </c>
      <c r="D28" s="3" t="s">
        <v>37</v>
      </c>
      <c r="E28" s="6">
        <v>45643</v>
      </c>
      <c r="F28" s="7" t="s">
        <v>9</v>
      </c>
      <c r="G28" s="6">
        <v>45722</v>
      </c>
      <c r="H28" s="7" t="s">
        <v>58</v>
      </c>
      <c r="I28" s="6">
        <v>45747</v>
      </c>
      <c r="J28" s="3">
        <v>45</v>
      </c>
      <c r="K28" s="3">
        <v>81</v>
      </c>
      <c r="L28" s="3">
        <f t="shared" si="0"/>
        <v>36</v>
      </c>
      <c r="M28" s="3">
        <v>1.8</v>
      </c>
      <c r="N28" s="3">
        <v>13</v>
      </c>
      <c r="O28" s="3">
        <v>2.0339999999999998</v>
      </c>
      <c r="P28" s="3">
        <v>42.71</v>
      </c>
    </row>
    <row r="29" spans="1:16" ht="17.25" x14ac:dyDescent="0.3">
      <c r="A29" s="3" t="s">
        <v>46</v>
      </c>
      <c r="B29" s="7">
        <v>16316</v>
      </c>
      <c r="C29" s="3" t="s">
        <v>49</v>
      </c>
      <c r="D29" s="3" t="s">
        <v>38</v>
      </c>
      <c r="E29" s="6">
        <v>45643</v>
      </c>
      <c r="F29" s="7" t="s">
        <v>9</v>
      </c>
      <c r="G29" s="6">
        <v>45733</v>
      </c>
      <c r="H29" s="7" t="s">
        <v>60</v>
      </c>
      <c r="I29" s="6">
        <v>45747</v>
      </c>
      <c r="J29" s="3">
        <v>30</v>
      </c>
      <c r="K29" s="3">
        <v>92</v>
      </c>
      <c r="L29" s="3">
        <f t="shared" si="0"/>
        <v>62</v>
      </c>
      <c r="M29" s="3">
        <v>1.8</v>
      </c>
      <c r="N29" s="3">
        <v>13</v>
      </c>
      <c r="O29" s="3">
        <v>2.0339999999999998</v>
      </c>
      <c r="P29" s="3">
        <v>65.09</v>
      </c>
    </row>
    <row r="30" spans="1:16" ht="17.25" x14ac:dyDescent="0.3">
      <c r="A30" s="3" t="s">
        <v>46</v>
      </c>
      <c r="B30" s="7">
        <v>16316</v>
      </c>
      <c r="C30" s="3" t="s">
        <v>49</v>
      </c>
      <c r="D30" s="3" t="s">
        <v>39</v>
      </c>
      <c r="E30" s="6">
        <v>45643</v>
      </c>
      <c r="F30" s="7" t="s">
        <v>9</v>
      </c>
      <c r="G30" s="6">
        <v>45722</v>
      </c>
      <c r="H30" s="7" t="s">
        <v>58</v>
      </c>
      <c r="I30" s="6">
        <v>45747</v>
      </c>
      <c r="J30" s="3">
        <v>45</v>
      </c>
      <c r="K30" s="3">
        <v>81</v>
      </c>
      <c r="L30" s="3">
        <f t="shared" si="0"/>
        <v>36</v>
      </c>
      <c r="M30" s="3">
        <v>1.8</v>
      </c>
      <c r="N30" s="3">
        <v>13</v>
      </c>
      <c r="O30" s="3">
        <v>2.0339999999999998</v>
      </c>
      <c r="P30" s="3">
        <v>42.71</v>
      </c>
    </row>
    <row r="31" spans="1:16" ht="17.25" x14ac:dyDescent="0.3">
      <c r="A31" s="3" t="s">
        <v>46</v>
      </c>
      <c r="B31" s="7">
        <v>16316</v>
      </c>
      <c r="C31" s="3" t="s">
        <v>49</v>
      </c>
      <c r="D31" s="3" t="s">
        <v>40</v>
      </c>
      <c r="E31" s="6">
        <v>45643</v>
      </c>
      <c r="F31" s="7" t="s">
        <v>9</v>
      </c>
      <c r="G31" s="6">
        <v>45708</v>
      </c>
      <c r="H31" s="7" t="s">
        <v>60</v>
      </c>
      <c r="I31" s="6">
        <v>45747</v>
      </c>
      <c r="J31" s="3">
        <v>30</v>
      </c>
      <c r="K31" s="3">
        <v>66</v>
      </c>
      <c r="L31" s="3">
        <f t="shared" si="0"/>
        <v>36</v>
      </c>
      <c r="M31" s="3">
        <v>1.8</v>
      </c>
      <c r="N31" s="3">
        <v>13</v>
      </c>
      <c r="O31" s="3">
        <v>2.0339999999999998</v>
      </c>
      <c r="P31" s="3">
        <v>12.2</v>
      </c>
    </row>
    <row r="32" spans="1:16" ht="17.25" x14ac:dyDescent="0.3">
      <c r="A32" s="3" t="s">
        <v>46</v>
      </c>
      <c r="B32" s="7">
        <v>16316</v>
      </c>
      <c r="C32" s="3" t="s">
        <v>49</v>
      </c>
      <c r="D32" s="3" t="s">
        <v>41</v>
      </c>
      <c r="E32" s="6">
        <v>45643</v>
      </c>
      <c r="F32" s="7" t="s">
        <v>9</v>
      </c>
      <c r="G32" s="6">
        <v>45768</v>
      </c>
      <c r="H32" s="7" t="s">
        <v>60</v>
      </c>
      <c r="I32" s="6">
        <v>45747</v>
      </c>
      <c r="J32" s="3">
        <v>30</v>
      </c>
      <c r="K32" s="3">
        <v>127</v>
      </c>
      <c r="L32" s="3">
        <f t="shared" si="0"/>
        <v>97</v>
      </c>
      <c r="M32" s="3">
        <v>1.8</v>
      </c>
      <c r="N32" s="3">
        <v>13</v>
      </c>
      <c r="O32" s="3">
        <v>2.0339999999999998</v>
      </c>
      <c r="P32" s="3">
        <v>93.56</v>
      </c>
    </row>
    <row r="33" spans="1:16" ht="17.25" x14ac:dyDescent="0.3">
      <c r="A33" s="3" t="s">
        <v>46</v>
      </c>
      <c r="B33" s="7">
        <v>16316</v>
      </c>
      <c r="C33" s="3" t="s">
        <v>49</v>
      </c>
      <c r="D33" s="3" t="s">
        <v>42</v>
      </c>
      <c r="E33" s="6">
        <v>45643</v>
      </c>
      <c r="F33" s="7" t="s">
        <v>9</v>
      </c>
      <c r="G33" s="6">
        <v>45708</v>
      </c>
      <c r="H33" s="7" t="s">
        <v>60</v>
      </c>
      <c r="I33" s="6">
        <v>45747</v>
      </c>
      <c r="J33" s="3">
        <v>30</v>
      </c>
      <c r="K33" s="3">
        <v>66</v>
      </c>
      <c r="L33" s="3">
        <f t="shared" si="0"/>
        <v>36</v>
      </c>
      <c r="M33" s="3">
        <v>1.8</v>
      </c>
      <c r="N33" s="3">
        <v>13</v>
      </c>
      <c r="O33" s="3">
        <v>2.0339999999999998</v>
      </c>
      <c r="P33" s="3">
        <v>12.2</v>
      </c>
    </row>
    <row r="34" spans="1:16" ht="17.25" x14ac:dyDescent="0.3">
      <c r="A34" s="3" t="s">
        <v>46</v>
      </c>
      <c r="B34" s="7">
        <v>16316</v>
      </c>
      <c r="C34" s="3" t="s">
        <v>49</v>
      </c>
      <c r="D34" s="3" t="s">
        <v>43</v>
      </c>
      <c r="E34" s="6">
        <v>45643</v>
      </c>
      <c r="F34" s="7" t="s">
        <v>9</v>
      </c>
      <c r="G34" s="6">
        <v>45708</v>
      </c>
      <c r="H34" s="7" t="s">
        <v>60</v>
      </c>
      <c r="I34" s="6">
        <v>45747</v>
      </c>
      <c r="J34" s="3">
        <v>30</v>
      </c>
      <c r="K34" s="3">
        <v>66</v>
      </c>
      <c r="L34" s="3">
        <f t="shared" si="0"/>
        <v>36</v>
      </c>
      <c r="M34" s="3">
        <v>1.8</v>
      </c>
      <c r="N34" s="3">
        <v>13</v>
      </c>
      <c r="O34" s="3">
        <v>2.0339999999999998</v>
      </c>
      <c r="P34" s="3">
        <v>12.2</v>
      </c>
    </row>
    <row r="35" spans="1:16" ht="17.25" x14ac:dyDescent="0.3">
      <c r="A35" s="3" t="s">
        <v>46</v>
      </c>
      <c r="B35" s="7">
        <v>16316</v>
      </c>
      <c r="C35" s="3" t="s">
        <v>49</v>
      </c>
      <c r="D35" s="3" t="s">
        <v>44</v>
      </c>
      <c r="E35" s="6">
        <v>45643</v>
      </c>
      <c r="F35" s="7" t="s">
        <v>9</v>
      </c>
      <c r="G35" s="6">
        <v>45708</v>
      </c>
      <c r="H35" s="7" t="s">
        <v>60</v>
      </c>
      <c r="I35" s="6">
        <v>45747</v>
      </c>
      <c r="J35" s="3">
        <v>30</v>
      </c>
      <c r="K35" s="3">
        <v>66</v>
      </c>
      <c r="L35" s="3">
        <f t="shared" si="0"/>
        <v>36</v>
      </c>
      <c r="M35" s="3">
        <v>1.8</v>
      </c>
      <c r="N35" s="3">
        <v>13</v>
      </c>
      <c r="O35" s="3">
        <v>2.0339999999999998</v>
      </c>
      <c r="P35" s="3">
        <v>12.2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#01 汇总_库存分布</vt:lpstr>
      <vt:lpstr>#02 汇总_欠箱未还</vt:lpstr>
      <vt:lpstr>#03 汇总_还箱超期&amp;未超期</vt:lpstr>
      <vt:lpstr>#04 明细_欠箱未还</vt:lpstr>
      <vt:lpstr>#05 明细_还箱超期&amp;未超期账单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Wanda Wang</cp:lastModifiedBy>
  <dcterms:created xsi:type="dcterms:W3CDTF">2025-03-14T01:18:48Z</dcterms:created>
  <dcterms:modified xsi:type="dcterms:W3CDTF">2025-03-25T02:02:24Z</dcterms:modified>
</cp:coreProperties>
</file>