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Etoonpack\Requirement\From Mike\121-仓库管理\"/>
    </mc:Choice>
  </mc:AlternateContent>
  <xr:revisionPtr revIDLastSave="0" documentId="13_ncr:1_{6A588501-9B9E-4282-AED2-1F9F3F755187}" xr6:coauthVersionLast="45" xr6:coauthVersionMax="45" xr10:uidLastSave="{00000000-0000-0000-0000-000000000000}"/>
  <bookViews>
    <workbookView xWindow="-120" yWindow="-120" windowWidth="29040" windowHeight="15840" tabRatio="790" activeTab="2" xr2:uid="{00000000-000D-0000-FFFF-FFFF00000000}"/>
  </bookViews>
  <sheets>
    <sheet name="列表页" sheetId="83" r:id="rId1"/>
    <sheet name="常规" sheetId="84" r:id="rId2"/>
    <sheet name="行项目" sheetId="85" r:id="rId3"/>
    <sheet name="金税发票" sheetId="88" r:id="rId4"/>
    <sheet name="审批" sheetId="89" r:id="rId5"/>
    <sheet name="注释" sheetId="86" r:id="rId6"/>
    <sheet name="附件" sheetId="87" r:id="rId7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48" i="85" l="1"/>
  <c r="S47" i="85"/>
  <c r="T47" i="85"/>
  <c r="U47" i="85"/>
  <c r="O183" i="85"/>
  <c r="P183" i="85"/>
  <c r="O184" i="85"/>
  <c r="P184" i="85"/>
  <c r="O182" i="85"/>
  <c r="P182" i="85"/>
  <c r="J13" i="85"/>
  <c r="I228" i="85"/>
  <c r="J228" i="85"/>
  <c r="I229" i="85"/>
  <c r="I227" i="85"/>
  <c r="J227" i="85"/>
  <c r="N124" i="85"/>
  <c r="N123" i="85"/>
  <c r="O123" i="85"/>
  <c r="P123" i="85"/>
  <c r="N122" i="85"/>
  <c r="O122" i="85"/>
  <c r="P122" i="85"/>
  <c r="R94" i="85"/>
  <c r="S94" i="85"/>
  <c r="T94" i="85"/>
  <c r="R93" i="85"/>
  <c r="R92" i="85"/>
  <c r="S46" i="85"/>
  <c r="T46" i="85"/>
  <c r="U46" i="85"/>
  <c r="T48" i="85"/>
  <c r="U48" i="85"/>
  <c r="S45" i="85"/>
  <c r="T45" i="85"/>
  <c r="J10" i="85"/>
  <c r="J11" i="85"/>
  <c r="J12" i="85"/>
  <c r="J14" i="85"/>
  <c r="J9" i="85"/>
  <c r="J229" i="85"/>
  <c r="U45" i="85"/>
  <c r="O124" i="85"/>
  <c r="P124" i="85"/>
  <c r="S93" i="85"/>
  <c r="T93" i="85"/>
  <c r="S92" i="85"/>
  <c r="T92" i="85"/>
  <c r="I1" i="87"/>
  <c r="A1" i="87"/>
  <c r="I1" i="86"/>
  <c r="A1" i="86"/>
  <c r="I1" i="89"/>
  <c r="A1" i="89"/>
  <c r="F12" i="88"/>
  <c r="K1" i="88"/>
  <c r="A1" i="88"/>
  <c r="L1" i="85"/>
  <c r="A1" i="85"/>
  <c r="I22" i="84"/>
  <c r="I21" i="84"/>
  <c r="I19" i="84"/>
  <c r="I1" i="84"/>
  <c r="A1" i="84"/>
  <c r="F31" i="83"/>
  <c r="D31" i="83"/>
  <c r="L19" i="83"/>
  <c r="A2" i="83"/>
  <c r="A1" i="83"/>
  <c r="I23" i="84"/>
  <c r="I20" i="84"/>
</calcChain>
</file>

<file path=xl/sharedStrings.xml><?xml version="1.0" encoding="utf-8"?>
<sst xmlns="http://schemas.openxmlformats.org/spreadsheetml/2006/main" count="478" uniqueCount="260">
  <si>
    <t>位置</t>
  </si>
  <si>
    <t>主页/仓库管理/仓库结算单</t>
  </si>
  <si>
    <t>表类型</t>
  </si>
  <si>
    <t>仓库结算单/列表页</t>
  </si>
  <si>
    <r>
      <rPr>
        <u/>
        <sz val="10"/>
        <color theme="1"/>
        <rFont val="微软雅黑"/>
        <family val="2"/>
        <charset val="134"/>
      </rPr>
      <t>显示</t>
    </r>
    <r>
      <rPr>
        <sz val="10"/>
        <color theme="1"/>
        <rFont val="微软雅黑"/>
        <family val="2"/>
        <charset val="134"/>
      </rPr>
      <t>：</t>
    </r>
  </si>
  <si>
    <t>并查找：</t>
  </si>
  <si>
    <t>搜索</t>
  </si>
  <si>
    <t>复制</t>
  </si>
  <si>
    <t>编辑</t>
  </si>
  <si>
    <t>新建</t>
  </si>
  <si>
    <t>状态</t>
  </si>
  <si>
    <t>审批状态</t>
  </si>
  <si>
    <t>取消状态</t>
  </si>
  <si>
    <t>日记账分录编号</t>
  </si>
  <si>
    <t>供应商名称</t>
  </si>
  <si>
    <t>结算期间自</t>
  </si>
  <si>
    <t>结算期间至</t>
  </si>
  <si>
    <t>含税结算总额</t>
  </si>
  <si>
    <t>创建人</t>
  </si>
  <si>
    <t>创建时间</t>
  </si>
  <si>
    <t>未取消</t>
  </si>
  <si>
    <t>200928-禹城物流运输有限公司</t>
  </si>
  <si>
    <t>李铮</t>
  </si>
  <si>
    <r>
      <rPr>
        <b/>
        <sz val="12"/>
        <color rgb="FFFF0000"/>
        <rFont val="微软雅黑"/>
        <family val="2"/>
        <charset val="134"/>
      </rP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表功能：</t>
    </r>
    <r>
      <rPr>
        <sz val="10"/>
        <color theme="1"/>
        <rFont val="微软雅黑"/>
        <family val="2"/>
        <charset val="134"/>
      </rPr>
      <t xml:space="preserve">根据仓库结算单编号依次倒序排序
</t>
    </r>
  </si>
  <si>
    <t>行号</t>
  </si>
  <si>
    <t>金税发票号</t>
  </si>
  <si>
    <t>开票日期</t>
  </si>
  <si>
    <t>金额</t>
  </si>
  <si>
    <t>税率</t>
  </si>
  <si>
    <t>税额</t>
  </si>
  <si>
    <t>备注</t>
  </si>
  <si>
    <t>111</t>
  </si>
  <si>
    <t>仓库结算单/内容页/常规</t>
  </si>
  <si>
    <t>取消</t>
  </si>
  <si>
    <t>提交</t>
  </si>
  <si>
    <t>保存</t>
  </si>
  <si>
    <t>返回</t>
  </si>
  <si>
    <t>常规</t>
  </si>
  <si>
    <t>行项目</t>
  </si>
  <si>
    <t>金税发票</t>
  </si>
  <si>
    <t>审批</t>
  </si>
  <si>
    <t>注释</t>
  </si>
  <si>
    <t>附件</t>
  </si>
  <si>
    <t>供应商信息</t>
  </si>
  <si>
    <t>付款信息</t>
  </si>
  <si>
    <t>V100043 - 禹城市运输公司</t>
  </si>
  <si>
    <r>
      <rPr>
        <sz val="10"/>
        <color theme="1"/>
        <rFont val="微软雅黑"/>
        <family val="2"/>
        <charset val="134"/>
      </rPr>
      <t>银行名称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</si>
  <si>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招商银行</t>
  </si>
  <si>
    <r>
      <rPr>
        <sz val="10"/>
        <color theme="1"/>
        <rFont val="微软雅黑"/>
        <family val="2"/>
        <charset val="134"/>
      </rPr>
      <t>仓库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</si>
  <si>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ET605-易通成都仓库</t>
  </si>
  <si>
    <r>
      <rPr>
        <sz val="10"/>
        <color theme="1"/>
        <rFont val="微软雅黑"/>
        <family val="2"/>
        <charset val="134"/>
      </rPr>
      <t>银行账号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</si>
  <si>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199999929282****</t>
  </si>
  <si>
    <r>
      <rPr>
        <sz val="10"/>
        <color theme="1"/>
        <rFont val="微软雅黑"/>
        <family val="2"/>
        <charset val="134"/>
      </rPr>
      <t>联系人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</si>
  <si>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张三</t>
  </si>
  <si>
    <r>
      <rPr>
        <sz val="10"/>
        <color theme="1"/>
        <rFont val="微软雅黑"/>
        <family val="2"/>
        <charset val="134"/>
      </rPr>
      <t>统一社会信用代码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</si>
  <si>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102993939383902020291A</t>
  </si>
  <si>
    <t>+86 188-0000-0000</t>
  </si>
  <si>
    <t>基本信息</t>
  </si>
  <si>
    <t>结算与发票信息</t>
  </si>
  <si>
    <t>状态：</t>
  </si>
  <si>
    <t>准备中</t>
  </si>
  <si>
    <t>日记账分录编号：</t>
  </si>
  <si>
    <t>取消状态：</t>
  </si>
  <si>
    <t>结算未税金额：</t>
  </si>
  <si>
    <t>审批状态：</t>
  </si>
  <si>
    <t>未开始</t>
  </si>
  <si>
    <t>结算税额：</t>
  </si>
  <si>
    <t>结算单编号：</t>
  </si>
  <si>
    <t>结算含税总额：</t>
  </si>
  <si>
    <t>结算单描述：</t>
  </si>
  <si>
    <t>金税发票检查：</t>
  </si>
  <si>
    <r>
      <rPr>
        <sz val="10"/>
        <color theme="1"/>
        <rFont val="微软雅黑"/>
        <family val="2"/>
        <charset val="134"/>
      </rPr>
      <t>结算单日期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</si>
  <si>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金税发票未税金额：</t>
  </si>
  <si>
    <r>
      <rPr>
        <sz val="10"/>
        <color theme="1"/>
        <rFont val="微软雅黑"/>
        <family val="2"/>
        <charset val="134"/>
      </rPr>
      <t>结算期间自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</si>
  <si>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金税发票税额：</t>
  </si>
  <si>
    <r>
      <rPr>
        <sz val="10"/>
        <color theme="1"/>
        <rFont val="微软雅黑"/>
        <family val="2"/>
        <charset val="134"/>
      </rPr>
      <t>结算期间至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</si>
  <si>
    <t>金税发票含税总额：</t>
  </si>
  <si>
    <t>取消原因：</t>
  </si>
  <si>
    <t>更改信息</t>
  </si>
  <si>
    <t>创建人：</t>
  </si>
  <si>
    <t>***</t>
  </si>
  <si>
    <t>创建时间：</t>
  </si>
  <si>
    <t>yyyy-mm-dd hh:mm</t>
  </si>
  <si>
    <t>更改人：</t>
  </si>
  <si>
    <t>确认信息</t>
  </si>
  <si>
    <t>更改时间：</t>
  </si>
  <si>
    <t>结算单确认日期：</t>
  </si>
  <si>
    <t>结算单确认凭证</t>
  </si>
  <si>
    <t>上传</t>
  </si>
  <si>
    <t>仓库结算单/内容页/行项目</t>
  </si>
  <si>
    <t>删除</t>
  </si>
  <si>
    <t>收货地点</t>
  </si>
  <si>
    <t>C101153-山东百盛生物科技有限公司</t>
  </si>
  <si>
    <t>仓库结算单/内容页/金税发票</t>
  </si>
  <si>
    <t>添加行</t>
  </si>
  <si>
    <r>
      <rPr>
        <sz val="10"/>
        <color theme="1"/>
        <rFont val="微软雅黑"/>
        <family val="2"/>
        <charset val="134"/>
      </rPr>
      <t>金税发票号</t>
    </r>
    <r>
      <rPr>
        <b/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</si>
  <si>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开票日期</t>
    </r>
    <r>
      <rPr>
        <b/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</si>
  <si>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税率</t>
    </r>
    <r>
      <rPr>
        <b/>
        <sz val="10"/>
        <color rgb="FFFF0000"/>
        <rFont val="微软雅黑"/>
        <family val="2"/>
        <charset val="134"/>
      </rPr>
      <t>*</t>
    </r>
  </si>
  <si>
    <t>01217494</t>
  </si>
  <si>
    <t>01217495</t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</si>
  <si>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1. 搜索框，搜索项目=金税发票号
2. 这里的必填字段：在提交审批时必填，保存时非必填</t>
    </r>
  </si>
  <si>
    <t>仓库结算单/内容页/审批</t>
  </si>
  <si>
    <t>仓库结算单/内容页/注释</t>
  </si>
  <si>
    <t>添加</t>
  </si>
  <si>
    <t>仓库结算单/内容页/附件</t>
  </si>
  <si>
    <t>结算税额调整：</t>
    <phoneticPr fontId="23" type="noConversion"/>
  </si>
  <si>
    <t>结算物料</t>
    <phoneticPr fontId="23" type="noConversion"/>
  </si>
  <si>
    <t>M000029-易通箱清洗费</t>
    <phoneticPr fontId="23" type="noConversion"/>
  </si>
  <si>
    <t>M000028-易通箱维修费</t>
    <phoneticPr fontId="23" type="noConversion"/>
  </si>
  <si>
    <t>运单编号</t>
    <phoneticPr fontId="23" type="noConversion"/>
  </si>
  <si>
    <t>已完成</t>
    <phoneticPr fontId="23" type="noConversion"/>
  </si>
  <si>
    <t>出库单编号</t>
    <phoneticPr fontId="23" type="noConversion"/>
  </si>
  <si>
    <t>出库过账日期</t>
    <phoneticPr fontId="23" type="noConversion"/>
  </si>
  <si>
    <t>物料</t>
    <phoneticPr fontId="23" type="noConversion"/>
  </si>
  <si>
    <t>M000038-易通箱/TransFold ET3/1150L</t>
    <phoneticPr fontId="23" type="noConversion"/>
  </si>
  <si>
    <t>C101923-山河智能装备股份有限公司(老厂)</t>
    <phoneticPr fontId="23" type="noConversion"/>
  </si>
  <si>
    <t>结算税额合计</t>
    <phoneticPr fontId="23" type="noConversion"/>
  </si>
  <si>
    <t>净单价</t>
    <phoneticPr fontId="23" type="noConversion"/>
  </si>
  <si>
    <t>税率</t>
    <phoneticPr fontId="23" type="noConversion"/>
  </si>
  <si>
    <t>含税结算总值</t>
    <phoneticPr fontId="23" type="noConversion"/>
  </si>
  <si>
    <t>结算税额</t>
    <phoneticPr fontId="23" type="noConversion"/>
  </si>
  <si>
    <t>#</t>
    <phoneticPr fontId="23" type="noConversion"/>
  </si>
  <si>
    <t>导出EXCEL</t>
    <phoneticPr fontId="23" type="noConversion"/>
  </si>
  <si>
    <t>XXXX年XX月仓库结算单</t>
    <phoneticPr fontId="23" type="noConversion"/>
  </si>
  <si>
    <t>备注</t>
    <phoneticPr fontId="23" type="noConversion"/>
  </si>
  <si>
    <t>行项目</t>
    <phoneticPr fontId="23" type="noConversion"/>
  </si>
  <si>
    <t>标准样式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</si>
  <si>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>1. 注释类型</t>
    </r>
    <r>
      <rPr>
        <sz val="10"/>
        <rFont val="微软雅黑"/>
        <family val="2"/>
        <charset val="134"/>
      </rPr>
      <t>：值范围：内部注释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</si>
  <si>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phoneticPr fontId="23" type="noConversion"/>
  </si>
  <si>
    <r>
      <t>未税金额</t>
    </r>
    <r>
      <rPr>
        <b/>
        <sz val="10"/>
        <color rgb="FFFF0000"/>
        <rFont val="微软雅黑"/>
        <family val="2"/>
        <charset val="134"/>
      </rPr>
      <t>*</t>
    </r>
    <phoneticPr fontId="23" type="noConversion"/>
  </si>
  <si>
    <r>
      <t>税额</t>
    </r>
    <r>
      <rPr>
        <b/>
        <sz val="10"/>
        <color rgb="FFFF0000"/>
        <rFont val="微软雅黑"/>
        <family val="2"/>
        <charset val="134"/>
      </rPr>
      <t>*</t>
    </r>
    <phoneticPr fontId="23" type="noConversion"/>
  </si>
  <si>
    <t>行号</t>
    <phoneticPr fontId="23" type="noConversion"/>
  </si>
  <si>
    <t>o</t>
    <phoneticPr fontId="23" type="noConversion"/>
  </si>
  <si>
    <t>M000030-仓库附加服务费-缠绕膜</t>
    <phoneticPr fontId="23" type="noConversion"/>
  </si>
  <si>
    <t>M012977-仓库附加服务费-钢带打包</t>
    <phoneticPr fontId="23" type="noConversion"/>
  </si>
  <si>
    <t>结算未税总额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</si>
  <si>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结算总金额</t>
    </r>
    <r>
      <rPr>
        <sz val="10"/>
        <color theme="1"/>
        <rFont val="微软雅黑"/>
        <family val="2"/>
        <charset val="134"/>
      </rPr>
      <t xml:space="preserve">：行项目页签，各行的结算未税总额之和
</t>
    </r>
    <r>
      <rPr>
        <b/>
        <sz val="10"/>
        <color theme="1"/>
        <rFont val="微软雅黑"/>
        <family val="2"/>
        <charset val="134"/>
      </rPr>
      <t>2. 结算总税额</t>
    </r>
    <r>
      <rPr>
        <sz val="10"/>
        <color theme="1"/>
        <rFont val="微软雅黑"/>
        <family val="2"/>
        <charset val="134"/>
      </rPr>
      <t xml:space="preserve">：行项目页签，各行的结算税额之和
</t>
    </r>
    <r>
      <rPr>
        <b/>
        <sz val="10"/>
        <color theme="1"/>
        <rFont val="微软雅黑"/>
        <family val="2"/>
        <charset val="134"/>
      </rPr>
      <t>3. 结算总额</t>
    </r>
    <r>
      <rPr>
        <sz val="10"/>
        <color theme="1"/>
        <rFont val="微软雅黑"/>
        <family val="2"/>
        <charset val="134"/>
      </rPr>
      <t xml:space="preserve">：值 = 结算总金额 + 结算总税额
</t>
    </r>
    <r>
      <rPr>
        <b/>
        <sz val="10"/>
        <color theme="1"/>
        <rFont val="微软雅黑"/>
        <family val="2"/>
        <charset val="134"/>
      </rPr>
      <t>4. 金税发票总金额</t>
    </r>
    <r>
      <rPr>
        <sz val="10"/>
        <color theme="1"/>
        <rFont val="微软雅黑"/>
        <family val="2"/>
        <charset val="134"/>
      </rPr>
      <t xml:space="preserve">：基于表11.3，自动计算得出
</t>
    </r>
    <r>
      <rPr>
        <b/>
        <sz val="10"/>
        <color theme="1"/>
        <rFont val="微软雅黑"/>
        <family val="2"/>
        <charset val="134"/>
      </rPr>
      <t>5. 金税发票总税额</t>
    </r>
    <r>
      <rPr>
        <sz val="10"/>
        <color theme="1"/>
        <rFont val="微软雅黑"/>
        <family val="2"/>
        <charset val="134"/>
      </rPr>
      <t xml:space="preserve">：基于表11.3，自动计算得出
</t>
    </r>
    <r>
      <rPr>
        <b/>
        <sz val="10"/>
        <color theme="1"/>
        <rFont val="微软雅黑"/>
        <family val="2"/>
        <charset val="134"/>
      </rPr>
      <t>6. 金税发票总额</t>
    </r>
    <r>
      <rPr>
        <sz val="10"/>
        <color theme="1"/>
        <rFont val="微软雅黑"/>
        <family val="2"/>
        <charset val="134"/>
      </rPr>
      <t xml:space="preserve">：值 = 金税发票总金额 + 金税发票总税额
</t>
    </r>
    <r>
      <rPr>
        <b/>
        <sz val="10"/>
        <color theme="1"/>
        <rFont val="微软雅黑"/>
        <family val="2"/>
        <charset val="134"/>
      </rPr>
      <t>7. 金税发票检查</t>
    </r>
    <r>
      <rPr>
        <sz val="10"/>
        <color theme="1"/>
        <rFont val="微软雅黑"/>
        <family val="2"/>
        <charset val="134"/>
      </rPr>
      <t>：
      (1) 如果：结算含税总额</t>
    </r>
    <r>
      <rPr>
        <sz val="10"/>
        <color rgb="FFFF0000"/>
        <rFont val="微软雅黑"/>
        <family val="2"/>
        <charset val="134"/>
      </rPr>
      <t>【=】</t>
    </r>
    <r>
      <rPr>
        <sz val="10"/>
        <color theme="1"/>
        <rFont val="微软雅黑"/>
        <family val="2"/>
        <charset val="134"/>
      </rPr>
      <t>金税发票含税总额，则显示为“一致”，绿色
      (2) 如果：结算含税总额</t>
    </r>
    <r>
      <rPr>
        <sz val="10"/>
        <color rgb="FFFF0000"/>
        <rFont val="微软雅黑"/>
        <family val="2"/>
        <charset val="134"/>
      </rPr>
      <t>【&lt;&gt;】</t>
    </r>
    <r>
      <rPr>
        <sz val="10"/>
        <color theme="1"/>
        <rFont val="微软雅黑"/>
        <family val="2"/>
        <charset val="134"/>
      </rPr>
      <t>金税发票含税总额，则显示为“不一致”，红色</t>
    </r>
    <phoneticPr fontId="23" type="noConversion"/>
  </si>
  <si>
    <t>合同编号</t>
    <phoneticPr fontId="23" type="noConversion"/>
  </si>
  <si>
    <t>M012978-仓库附加服务费-其他费用</t>
    <phoneticPr fontId="23" type="noConversion"/>
  </si>
  <si>
    <t>是</t>
    <phoneticPr fontId="23" type="noConversion"/>
  </si>
  <si>
    <t>详细信息：行 1</t>
    <phoneticPr fontId="23" type="noConversion"/>
  </si>
  <si>
    <t>详细信息：行 2</t>
    <phoneticPr fontId="23" type="noConversion"/>
  </si>
  <si>
    <t>维修编号</t>
    <phoneticPr fontId="23" type="noConversion"/>
  </si>
  <si>
    <t>ET020101001063</t>
  </si>
  <si>
    <t>ET020101001112</t>
    <phoneticPr fontId="23" type="noConversion"/>
  </si>
  <si>
    <t>M000205-ET2维修备件/横向插销(左)/图号X0018</t>
    <phoneticPr fontId="23" type="noConversion"/>
  </si>
  <si>
    <t>M000206-ET2维修备件/横向插销(右)/图号X0019</t>
    <phoneticPr fontId="23" type="noConversion"/>
  </si>
  <si>
    <t>M000207-ET2维修备件/立向插销/图号X0020</t>
    <phoneticPr fontId="23" type="noConversion"/>
  </si>
  <si>
    <t>维修部件</t>
    <phoneticPr fontId="23" type="noConversion"/>
  </si>
  <si>
    <t>数量</t>
    <phoneticPr fontId="23" type="noConversion"/>
  </si>
  <si>
    <t>注释：</t>
  </si>
  <si>
    <t>注释</t>
    <phoneticPr fontId="23" type="noConversion"/>
  </si>
  <si>
    <t>审批人</t>
    <phoneticPr fontId="23" type="noConversion"/>
  </si>
  <si>
    <t>肖元超</t>
    <phoneticPr fontId="23" type="noConversion"/>
  </si>
  <si>
    <t>审批时间</t>
    <phoneticPr fontId="23" type="noConversion"/>
  </si>
  <si>
    <t>维修过账日期</t>
    <phoneticPr fontId="23" type="noConversion"/>
  </si>
  <si>
    <t>物料序列号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</si>
  <si>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：范围=收货地点、物料
</t>
    </r>
    <r>
      <rPr>
        <b/>
        <sz val="10"/>
        <color theme="1"/>
        <rFont val="微软雅黑"/>
        <family val="2"/>
        <charset val="134"/>
      </rPr>
      <t>2. 维修单编号</t>
    </r>
    <r>
      <rPr>
        <sz val="10"/>
        <color theme="1"/>
        <rFont val="微软雅黑"/>
        <family val="2"/>
        <charset val="134"/>
      </rPr>
      <t>：自动带出符合条件的单据，
    (1) 维修过账日期，在结算单期间之内
    (2) 维修单状态=已完成，或审批中（只要存在审批中的行，就不能提交结算单）</t>
    </r>
    <r>
      <rPr>
        <b/>
        <sz val="10"/>
        <color theme="1"/>
        <rFont val="微软雅黑"/>
        <family val="2"/>
        <charset val="134"/>
      </rPr>
      <t xml:space="preserve">
3. 维修过账日期</t>
    </r>
    <r>
      <rPr>
        <sz val="10"/>
        <color theme="1"/>
        <rFont val="微软雅黑"/>
        <family val="2"/>
        <charset val="134"/>
      </rPr>
      <t xml:space="preserve">：按从小到大排序
</t>
    </r>
    <r>
      <rPr>
        <b/>
        <sz val="10"/>
        <color theme="1"/>
        <rFont val="微软雅黑"/>
        <family val="2"/>
        <charset val="134"/>
      </rPr>
      <t>4. 物料、物料序列号、维修部件</t>
    </r>
    <r>
      <rPr>
        <sz val="10"/>
        <color theme="1"/>
        <rFont val="微软雅黑"/>
        <family val="2"/>
        <charset val="134"/>
      </rPr>
      <t>：基于维修单自动带出</t>
    </r>
    <phoneticPr fontId="23" type="noConversion"/>
  </si>
  <si>
    <t>附加服务费</t>
    <phoneticPr fontId="23" type="noConversion"/>
  </si>
  <si>
    <t>否</t>
    <phoneticPr fontId="23" type="noConversion"/>
  </si>
  <si>
    <r>
      <t>结算物料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</si>
  <si>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样式#1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：如果，结算物料满足条件（1/物料组=105，2/状态=可用，3/费用类别(仓储服务结算)=标准清洗费）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</si>
  <si>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样式#2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：如果，结算物料满足条件（1/物料组=105，2/状态=可用，3/费用类别(仓储服务结算)=标准维修费）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</si>
  <si>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样式#3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：如果，结算物料满足条件（1/物料组=105，2/状态=可用，3/费用类别(仓储服务结算)=附加服务费，4/计费方式(仓储服务结算)=自动计费）</t>
    </r>
    <phoneticPr fontId="23" type="noConversion"/>
  </si>
  <si>
    <t>详细信息：行 3</t>
    <phoneticPr fontId="23" type="noConversion"/>
  </si>
  <si>
    <t>物料组</t>
    <phoneticPr fontId="23" type="noConversion"/>
  </si>
  <si>
    <t>A</t>
    <phoneticPr fontId="23" type="noConversion"/>
  </si>
  <si>
    <t>B</t>
    <phoneticPr fontId="23" type="noConversion"/>
  </si>
  <si>
    <t>M1,M2</t>
    <phoneticPr fontId="23" type="noConversion"/>
  </si>
  <si>
    <t>M3</t>
    <phoneticPr fontId="23" type="noConversion"/>
  </si>
  <si>
    <t>页签</t>
    <phoneticPr fontId="23" type="noConversion"/>
  </si>
  <si>
    <t>适用物料组</t>
    <phoneticPr fontId="23" type="noConversion"/>
  </si>
  <si>
    <t>适用物料</t>
    <phoneticPr fontId="23" type="noConversion"/>
  </si>
  <si>
    <t>运单</t>
    <phoneticPr fontId="23" type="noConversion"/>
  </si>
  <si>
    <t>情况#1</t>
    <phoneticPr fontId="23" type="noConversion"/>
  </si>
  <si>
    <t>背景</t>
    <phoneticPr fontId="23" type="noConversion"/>
  </si>
  <si>
    <t>M2</t>
    <phoneticPr fontId="23" type="noConversion"/>
  </si>
  <si>
    <t>结论</t>
    <phoneticPr fontId="23" type="noConversion"/>
  </si>
  <si>
    <t>M1</t>
    <phoneticPr fontId="23" type="noConversion"/>
  </si>
  <si>
    <t>原因说明</t>
    <phoneticPr fontId="23" type="noConversion"/>
  </si>
  <si>
    <t>净价</t>
    <phoneticPr fontId="23" type="noConversion"/>
  </si>
  <si>
    <t>情况</t>
    <phoneticPr fontId="23" type="noConversion"/>
  </si>
  <si>
    <t>举例说明 - 如何确定附加服务费的净单价？</t>
    <phoneticPr fontId="23" type="noConversion"/>
  </si>
  <si>
    <t>因为M3不在合同23/附加服务费页签的适用物料组内</t>
    <phoneticPr fontId="23" type="noConversion"/>
  </si>
  <si>
    <t>情况#2</t>
    <phoneticPr fontId="23" type="noConversion"/>
  </si>
  <si>
    <t>因为M1包含于物料组A，且不等于M2</t>
    <phoneticPr fontId="23" type="noConversion"/>
  </si>
  <si>
    <t>显示物料</t>
    <phoneticPr fontId="23" type="noConversion"/>
  </si>
  <si>
    <t>状态(行)</t>
    <phoneticPr fontId="23" type="noConversion"/>
  </si>
  <si>
    <t>已生效</t>
    <phoneticPr fontId="23" type="noConversion"/>
  </si>
  <si>
    <t>已过期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</si>
  <si>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合同编号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2. 净单价、税率</t>
    </r>
    <r>
      <rPr>
        <sz val="10"/>
        <color theme="1"/>
        <rFont val="微软雅黑"/>
        <family val="2"/>
        <charset val="134"/>
      </rPr>
      <t>：
    (1) 基于结算单所引用的合同自动带出
    (2) 带出规则
          A. 情况#1：【有    】特定物料的价格，                                                且该价格的状态(行)=已生效。则，值=特定【物料   】的价格
          B. 情况#2：【没有 】特定物料的价格，【但是有】特定物料组的价格，且该价格的状态(行)=已生效。则，值=特定【物料组】的价格
          C. 情况#3：【没有 】特定物料的价格，【且没有】特定物料组的价格                                              。则，值=“引用错误”
    (3) 举例，详见下表的“举例说明 - 如何确定附加服务费的净单价？”
    (4) 问号悬停批注：“引用错误”表示当前行没有可用的价格以供引用，即合同中无该物料的价格。
    (5) 如果值=引用错误，则无法提交单据。</t>
    </r>
    <r>
      <rPr>
        <b/>
        <sz val="10"/>
        <color theme="1"/>
        <rFont val="微软雅黑"/>
        <family val="2"/>
        <charset val="134"/>
      </rPr>
      <t xml:space="preserve">
3. 结算未税总额</t>
    </r>
    <r>
      <rPr>
        <sz val="10"/>
        <color theme="1"/>
        <rFont val="微软雅黑"/>
        <family val="2"/>
        <charset val="134"/>
      </rPr>
      <t xml:space="preserve">：
    (1) 值=出库数量*净单价
</t>
    </r>
    <r>
      <rPr>
        <b/>
        <sz val="10"/>
        <color theme="1"/>
        <rFont val="微软雅黑"/>
        <family val="2"/>
        <charset val="134"/>
      </rPr>
      <t xml:space="preserve">4. 结算税额       </t>
    </r>
    <r>
      <rPr>
        <sz val="10"/>
        <color theme="1"/>
        <rFont val="微软雅黑"/>
        <family val="2"/>
        <charset val="134"/>
      </rPr>
      <t xml:space="preserve">：值=结算未税总额*税率
</t>
    </r>
    <r>
      <rPr>
        <b/>
        <sz val="10"/>
        <color theme="1"/>
        <rFont val="微软雅黑"/>
        <family val="2"/>
        <charset val="134"/>
      </rPr>
      <t>5. 含税结算总值</t>
    </r>
    <r>
      <rPr>
        <sz val="10"/>
        <color theme="1"/>
        <rFont val="微软雅黑"/>
        <family val="2"/>
        <charset val="134"/>
      </rPr>
      <t>：值=结算未税总额+结算税额</t>
    </r>
    <phoneticPr fontId="23" type="noConversion"/>
  </si>
  <si>
    <t>结算未税总额合计</t>
    <phoneticPr fontId="23" type="noConversion"/>
  </si>
  <si>
    <t>结算含税总值合计</t>
    <phoneticPr fontId="23" type="noConversion"/>
  </si>
  <si>
    <r>
      <t>费用描述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</si>
  <si>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t>C</t>
    <phoneticPr fontId="23" type="noConversion"/>
  </si>
  <si>
    <t>详细信息：行 4</t>
    <phoneticPr fontId="23" type="noConversion"/>
  </si>
  <si>
    <r>
      <t>税率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</si>
  <si>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>：范围=收货地点、物料</t>
    </r>
    <r>
      <rPr>
        <b/>
        <sz val="10"/>
        <color theme="1"/>
        <rFont val="微软雅黑"/>
        <family val="2"/>
        <charset val="134"/>
      </rPr>
      <t xml:space="preserve">
2. 出库单编号</t>
    </r>
    <r>
      <rPr>
        <sz val="10"/>
        <color theme="1"/>
        <rFont val="微软雅黑"/>
        <family val="2"/>
        <charset val="134"/>
      </rPr>
      <t xml:space="preserve">：自动带出符合条件的单据，
    (1) 出库过账日期，在结算单期间之内
    (2) 出库单状态=已完成
    (3) 收货地点，在引用的供应商合同/【附加服务费】页签/【适用客户】之内
</t>
    </r>
    <r>
      <rPr>
        <b/>
        <sz val="10"/>
        <color theme="1"/>
        <rFont val="微软雅黑"/>
        <family val="2"/>
        <charset val="134"/>
      </rPr>
      <t>3. 出库过账日期</t>
    </r>
    <r>
      <rPr>
        <sz val="10"/>
        <color theme="1"/>
        <rFont val="微软雅黑"/>
        <family val="2"/>
        <charset val="134"/>
      </rPr>
      <t xml:space="preserve">：
    (1) SAP B1系统自动带出
    (2) 按从小到大排序
</t>
    </r>
    <r>
      <rPr>
        <b/>
        <sz val="10"/>
        <color theme="1"/>
        <rFont val="微软雅黑"/>
        <family val="2"/>
        <charset val="134"/>
      </rPr>
      <t>4. 物料</t>
    </r>
    <r>
      <rPr>
        <sz val="10"/>
        <color theme="1"/>
        <rFont val="微软雅黑"/>
        <family val="2"/>
        <charset val="134"/>
      </rPr>
      <t xml:space="preserve">：只显示满足条件的物料，
    (1) 条件组合A - </t>
    </r>
    <r>
      <rPr>
        <u/>
        <sz val="10"/>
        <color theme="1"/>
        <rFont val="微软雅黑"/>
        <family val="2"/>
        <charset val="134"/>
      </rPr>
      <t>例如下表举例说明中的物料M2</t>
    </r>
    <r>
      <rPr>
        <sz val="10"/>
        <color theme="1"/>
        <rFont val="微软雅黑"/>
        <family val="2"/>
        <charset val="134"/>
      </rPr>
      <t xml:space="preserve">
         a. 条件#1：物料在运单之内
         b. 且，条件#2：物料【在   】引用的供应商合同/【附加服务费】页签/【适用物料】之内
         c. 且，条件#3：该【物料】对应的行的状态(行)=已生效
    (2) 条件组合B - </t>
    </r>
    <r>
      <rPr>
        <u/>
        <sz val="10"/>
        <color theme="1"/>
        <rFont val="微软雅黑"/>
        <family val="2"/>
        <charset val="134"/>
      </rPr>
      <t>例如下表举例说明中的物料M1</t>
    </r>
    <r>
      <rPr>
        <sz val="10"/>
        <color theme="1"/>
        <rFont val="微软雅黑"/>
        <family val="2"/>
        <charset val="134"/>
      </rPr>
      <t xml:space="preserve">
         a. 条件#1：物料在运单之内
         b. 且，条件#2：物料【不在】引用的供应商合同/【附加服务费】页签/【适用物料】之内
         c. 且，条件#3：物料【在    】引用的供应商合同/【附加服务费】页签/【适用物料组】之内
         d. 且，条件#3：该【物料组】对应的行的状态(行)=已生效</t>
    </r>
    <phoneticPr fontId="23" type="noConversion"/>
  </si>
  <si>
    <t>处理中</t>
    <phoneticPr fontId="23" type="noConversion"/>
  </si>
  <si>
    <t>仓库结算单编号</t>
    <phoneticPr fontId="23" type="noConversion"/>
  </si>
  <si>
    <t>审批中</t>
    <phoneticPr fontId="23" type="noConversion"/>
  </si>
  <si>
    <t>结算单描述</t>
    <phoneticPr fontId="23" type="noConversion"/>
  </si>
  <si>
    <t>******</t>
    <phoneticPr fontId="23" type="noConversion"/>
  </si>
  <si>
    <t>维修状态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</si>
  <si>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b/>
        <sz val="10"/>
        <color rgb="FFFF0000"/>
        <rFont val="等线"/>
        <family val="3"/>
        <charset val="134"/>
        <scheme val="minor"/>
      </rPr>
      <t xml:space="preserve">
</t>
    </r>
    <r>
      <rPr>
        <b/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>审批流：供应链经理 (如果创建人=供应链经理，则跳过) -&gt; 运营中心经理 -&gt; 财务票据审核(赵淑萍) -&gt; 财务经理
财务的2个审批环节，都要有分录预览功能，功能要求和物流结算单的逻辑基本一致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</si>
  <si>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 xml:space="preserve">：范围=费用描述
</t>
    </r>
    <r>
      <rPr>
        <b/>
        <sz val="10"/>
        <color theme="1"/>
        <rFont val="微软雅黑"/>
        <family val="2"/>
        <charset val="134"/>
      </rPr>
      <t>2. 结算未税总额</t>
    </r>
    <r>
      <rPr>
        <sz val="10"/>
        <color theme="1"/>
        <rFont val="微软雅黑"/>
        <family val="2"/>
        <charset val="134"/>
      </rPr>
      <t xml:space="preserve">：
    (1) 可以手工填写，且可以填写负数。
    (2) 当填写负数时，税率必须=0%
</t>
    </r>
    <phoneticPr fontId="23" type="noConversion"/>
  </si>
  <si>
    <t>成本中心-上游客户</t>
    <phoneticPr fontId="23" type="noConversion"/>
  </si>
  <si>
    <t>成本中心-下游客户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</si>
  <si>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合同编号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2. 净单价、税率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3. 结算未税总额</t>
    </r>
    <r>
      <rPr>
        <sz val="10"/>
        <color theme="1"/>
        <rFont val="微软雅黑"/>
        <family val="2"/>
        <charset val="134"/>
      </rPr>
      <t xml:space="preserve">：值=出库数量*净单价
</t>
    </r>
    <r>
      <rPr>
        <b/>
        <sz val="10"/>
        <color theme="1"/>
        <rFont val="微软雅黑"/>
        <family val="2"/>
        <charset val="134"/>
      </rPr>
      <t xml:space="preserve">4. 结算税额       </t>
    </r>
    <r>
      <rPr>
        <sz val="10"/>
        <color theme="1"/>
        <rFont val="微软雅黑"/>
        <family val="2"/>
        <charset val="134"/>
      </rPr>
      <t xml:space="preserve">：值=结算未税总额*税率
</t>
    </r>
    <r>
      <rPr>
        <b/>
        <sz val="10"/>
        <color theme="1"/>
        <rFont val="微软雅黑"/>
        <family val="2"/>
        <charset val="134"/>
      </rPr>
      <t>5. 含税结算总值</t>
    </r>
    <r>
      <rPr>
        <sz val="10"/>
        <color theme="1"/>
        <rFont val="微软雅黑"/>
        <family val="2"/>
        <charset val="134"/>
      </rPr>
      <t xml:space="preserve">：值=结算未税总额+结算税额
</t>
    </r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成本中心-上游客户：值=空
    (4) 成本中心-下游客户：值=空</t>
    </r>
    <phoneticPr fontId="23" type="noConversion"/>
  </si>
  <si>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
         1）如果收货地点类型=客户，且客户类型=上游         ，则值=收货地点
         2）如果收货地点类型=客户，且客户类型=下游         ，则值=空
         3）如果收货地点类型=客户，且客户类型=上游+下游，则值=收货地点
         4）如果收货地点类型=客户，且客户类型=其他         ，则值=收货地点
         5）否则                                                                     ，则值=空
    (4) 成本中心-下游客户：
         1）如果收货地点类型=客户，且客户类型=上游         ，则值=空
         2）如果收货地点类型=客户，且客户类型=下游         ，则值=收货地点
         3）如果收货地点类型=客户，且客户类型=上游+下游，则值=空
         4）如果收货地点类型=客户，且客户类型=其他         ，则值=空
         5）否则                                                                     ，则值=空</t>
    </r>
    <phoneticPr fontId="23" type="noConversion"/>
  </si>
  <si>
    <t>M000000-仓库附加服务费-快递垫付</t>
    <phoneticPr fontId="23" type="noConversion"/>
  </si>
  <si>
    <r>
      <rPr>
        <b/>
        <sz val="14"/>
        <color rgb="FFFF0000"/>
        <rFont val="微软雅黑"/>
        <family val="2"/>
        <charset val="134"/>
      </rPr>
      <t>样式#5</t>
    </r>
    <r>
      <rPr>
        <sz val="14"/>
        <color rgb="FFFF0000"/>
        <rFont val="微软雅黑"/>
        <family val="2"/>
        <charset val="134"/>
      </rPr>
      <t>：如果，结算物料满足条件（1/物料组=105，2/状态=可用，3/费用类别(仓储服务结算)=附加服务费，4/计费方式(仓储服务结算)=手动计费）</t>
    </r>
    <phoneticPr fontId="23" type="noConversion"/>
  </si>
  <si>
    <r>
      <rPr>
        <b/>
        <sz val="14"/>
        <color rgb="FFFF0000"/>
        <rFont val="微软雅黑"/>
        <family val="2"/>
        <charset val="134"/>
      </rPr>
      <t>样式#4</t>
    </r>
    <r>
      <rPr>
        <sz val="14"/>
        <color rgb="FFFF0000"/>
        <rFont val="微软雅黑"/>
        <family val="2"/>
        <charset val="134"/>
      </rPr>
      <t>：如果，结算物料满足条件（物料代码=仓库附加服务费-快递垫付）</t>
    </r>
    <phoneticPr fontId="23" type="noConversion"/>
  </si>
  <si>
    <t>详细信息：行 5</t>
    <phoneticPr fontId="23" type="noConversion"/>
  </si>
  <si>
    <t>运单过账日期</t>
    <phoneticPr fontId="23" type="noConversion"/>
  </si>
  <si>
    <t>要求运输方式</t>
    <phoneticPr fontId="23" type="noConversion"/>
  </si>
  <si>
    <t>快递运输</t>
    <phoneticPr fontId="23" type="noConversion"/>
  </si>
  <si>
    <t>快递公司</t>
    <phoneticPr fontId="23" type="noConversion"/>
  </si>
  <si>
    <t>快递单号</t>
    <phoneticPr fontId="23" type="noConversion"/>
  </si>
  <si>
    <t>顺丰快递</t>
    <phoneticPr fontId="23" type="noConversion"/>
  </si>
  <si>
    <t>德邦快递</t>
    <phoneticPr fontId="23" type="noConversion"/>
  </si>
  <si>
    <t>3652538461</t>
    <phoneticPr fontId="23" type="noConversion"/>
  </si>
  <si>
    <t>3652522222</t>
    <phoneticPr fontId="23" type="noConversion"/>
  </si>
  <si>
    <t>发货地点</t>
    <phoneticPr fontId="23" type="noConversion"/>
  </si>
  <si>
    <t>ET619-易通平湖仓库(2库)</t>
    <phoneticPr fontId="23" type="noConversion"/>
  </si>
  <si>
    <t>ET618-易通天津仓库(2库)</t>
    <phoneticPr fontId="23" type="noConversion"/>
  </si>
  <si>
    <t>行项目明细</t>
  </si>
  <si>
    <t>行项目明细</t>
    <phoneticPr fontId="23" type="noConversion"/>
  </si>
  <si>
    <t>M000048-高利尔/9602PNYC/1200升2英寸中口单口透明袋/抗柔</t>
    <phoneticPr fontId="23" type="noConversion"/>
  </si>
  <si>
    <t>M000050-高利尔/9992PNYC/1200升2英寸中口单口透明袋/抗柔</t>
    <phoneticPr fontId="23" type="noConversion"/>
  </si>
  <si>
    <t>选择某一行后点击行项目明细</t>
    <phoneticPr fontId="23" type="noConversion"/>
  </si>
  <si>
    <t>快递费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</si>
  <si>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
         1）如果发货地点类型=仓库，收货地点类型=客户，
               ● 且，客户类型=上游         ，则值=收货地点
               ● 且，客户类型=下游         ，则值=空
               ● 且，客户类型=上游+下游，则值=收货地点
               ● 且，客户类型=其他         ，则值=收货地点
         2）如果发货地点类型=客户，收货地点类型=仓库
               ● 且，客户类型=上游         ，则值=发货地点
               ● 且，客户类型=下游         ，则值=空
               ● 且，客户类型=上游+下游，则值=空
               ● 且，客户类型=其他         ，则值=发货地点
         3）否则，值=空
    (4) 成本中心-下游客户：
         1）如果发货地点类型=仓库，收货地点类型=客户
               ● 且，客户类型=上游         ，则值=空
               ● 且，客户类型=下游         ，则值=收货地点
               ● 且，客户类型=上游+下游，则值=空
               ● 且，客户类型=其他         ，则值=空
         2）如果发货地点类型=客户，收货地点类型=仓库
               ● 且，客户类型=上游         ，则值=空
               ● 且，客户类型=下游         ，则值=发货地点
               ● 且，客户类型=上游+下游，则值=发货地点
               ● 且，客户类型=其他         ，则值=空
         3）否则，值=空</t>
    </r>
    <phoneticPr fontId="23" type="noConversion"/>
  </si>
  <si>
    <r>
      <rPr>
        <b/>
        <sz val="10"/>
        <color theme="1"/>
        <rFont val="微软雅黑"/>
        <family val="2"/>
        <charset val="134"/>
      </rPr>
      <t>6.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成本中心-上游客户：非必填，能选择所有有效的上游客户，或上/下游客户
    (4) 成本中心-下游客户：非必填，能选择所有有效的下游客户，或上/下游客户</t>
    </r>
    <phoneticPr fontId="23" type="noConversion"/>
  </si>
  <si>
    <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返回按钮</t>
    </r>
    <r>
      <rPr>
        <sz val="10"/>
        <color theme="1"/>
        <rFont val="微软雅黑"/>
        <family val="2"/>
        <charset val="134"/>
      </rPr>
      <t xml:space="preserve">：标准功能
</t>
    </r>
    <r>
      <rPr>
        <b/>
        <sz val="10"/>
        <color theme="1"/>
        <rFont val="微软雅黑"/>
        <family val="2"/>
        <charset val="134"/>
      </rPr>
      <t>2. 保存按钮</t>
    </r>
    <r>
      <rPr>
        <sz val="10"/>
        <color theme="1"/>
        <rFont val="微软雅黑"/>
        <family val="2"/>
        <charset val="134"/>
      </rPr>
      <t xml:space="preserve">：标准功能
</t>
    </r>
    <r>
      <rPr>
        <b/>
        <sz val="10"/>
        <color theme="1"/>
        <rFont val="微软雅黑"/>
        <family val="2"/>
        <charset val="134"/>
      </rPr>
      <t>3. 取消按钮</t>
    </r>
    <r>
      <rPr>
        <sz val="10"/>
        <color theme="1"/>
        <rFont val="微软雅黑"/>
        <family val="2"/>
        <charset val="134"/>
      </rPr>
      <t xml:space="preserve">：
    (1) 标准功能
    (2) </t>
    </r>
    <r>
      <rPr>
        <sz val="10"/>
        <color rgb="FFFF0000"/>
        <rFont val="微软雅黑"/>
        <family val="2"/>
        <charset val="134"/>
      </rPr>
      <t>一旦后续单据——【日记账分录】生成，这个单据就不能【在前端】取消了，且前端不能进行任何修改操作。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4. 提交</t>
    </r>
    <r>
      <rPr>
        <sz val="10"/>
        <color theme="1"/>
        <rFont val="微软雅黑"/>
        <family val="2"/>
        <charset val="134"/>
      </rPr>
      <t xml:space="preserve">：
    (1) 点击后，结算单状态=处理中，审批状态=审批中
    (2) 如果金税发票检查不等于一致，则无法提交
</t>
    </r>
    <r>
      <rPr>
        <strike/>
        <sz val="10"/>
        <color theme="1"/>
        <rFont val="微软雅黑"/>
        <family val="2"/>
        <charset val="134"/>
      </rPr>
      <t xml:space="preserve">    (3) 项目行税率必须一致，否则无法提交
    (4) 发票行税率必须一致，否则无法提交</t>
    </r>
    <r>
      <rPr>
        <b/>
        <strike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5. 特别的：</t>
    </r>
    <r>
      <rPr>
        <sz val="10"/>
        <color theme="1"/>
        <rFont val="微软雅黑"/>
        <family val="2"/>
        <charset val="134"/>
      </rPr>
      <t xml:space="preserve">
    (1) 如果财务取消日记账分录，则前端仓库结算单自动取消，取消原因要写“财务取消日记账分录”。然后，需要仓库人员手工复制出一个新的结算单。</t>
    </r>
    <r>
      <rPr>
        <b/>
        <sz val="12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 xml:space="preserve">6. 财务记账逻辑
</t>
    </r>
    <r>
      <rPr>
        <sz val="10"/>
        <rFont val="微软雅黑"/>
        <family val="2"/>
        <charset val="134"/>
      </rPr>
      <t xml:space="preserve">    (1) M000029-易通箱清洗费，计入【清洗费科目】，科目编号需要@张梅确认
    (2) M000028-易通箱维修费，计入【维修费科目】，科目编号需要@张梅确认
    (3) 除M000028和M000029以外的其他费用，均计入【清洗费科目】，科目编号需要@张梅确认</t>
    </r>
    <phoneticPr fontId="23" type="noConversion"/>
  </si>
  <si>
    <t>发货地点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</si>
  <si>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结算物料
</t>
    </r>
    <r>
      <rPr>
        <sz val="10"/>
        <color theme="1"/>
        <rFont val="微软雅黑"/>
        <family val="2"/>
        <charset val="134"/>
      </rPr>
      <t xml:space="preserve">    (1) 基于供应商合同(仓库)自动带出
    (2) 自动带出规则如下，
          a. 情况#1：供应商合同/标准清洗费页签，其列表中的所有结算物料
          b. 情况#2：供应商合同/标准维修费页签，其列表中的所有结算物料
          c. 情况#3：供应商合同/附加服务费页签，其列表中的所有满足条件（状态(行)=已生效，或已过期）的结算物料
          d. 情况#4：每次都默认带出物料“M000000-仓库附加服务费-快递垫付”（需要新建物料“仓库附加服务费-快递垫付”），即便结算未税总额合计=0，也依然显示在这里。
</t>
    </r>
    <r>
      <rPr>
        <b/>
        <sz val="10"/>
        <color theme="1"/>
        <rFont val="微软雅黑"/>
        <family val="2"/>
        <charset val="134"/>
      </rPr>
      <t>2. 结算未税总额、结算税额合计、结算含税总值</t>
    </r>
    <r>
      <rPr>
        <sz val="10"/>
        <color theme="1"/>
        <rFont val="微软雅黑"/>
        <family val="2"/>
        <charset val="134"/>
      </rPr>
      <t xml:space="preserve">：均基于子集的行求和计算得出
</t>
    </r>
    <r>
      <rPr>
        <sz val="10"/>
        <color rgb="FF7030A0"/>
        <rFont val="微软雅黑"/>
        <family val="2"/>
        <charset val="134"/>
      </rPr>
      <t xml:space="preserve">    (1) 如果仓库合同中的 提供保底=否，则以上3个字段均基于子集的行求和计算得出，且当含税结算总值=0 时，自动删除对应的行
    (2) 如果仓库合同中的 提供保底=是，则
       a. 除 M000029-易通箱清洗费以外的其他行均基于子集的行求和计算得出，且当含税结算总值=0 时，自动删除对应的行
       b. 对于 M000029-易通箱清洗费，需要先对详细信息中行项目的“数量”字段求和—— 
           1) 如数量总和 ＜ 仓库合同中的保底数量，则 M000029-易通箱清洗费 的数量按保底数量计算
           2) 如数量总和 ≥ 仓库合同中的保底数量，则 M000029-易通箱清洗费基于子集的行求和计算
</t>
    </r>
    <r>
      <rPr>
        <b/>
        <sz val="10"/>
        <color theme="1"/>
        <rFont val="微软雅黑"/>
        <family val="2"/>
        <charset val="134"/>
      </rPr>
      <t>3. 添加</t>
    </r>
    <r>
      <rPr>
        <sz val="10"/>
        <color theme="1"/>
        <rFont val="微软雅黑"/>
        <family val="2"/>
        <charset val="134"/>
      </rPr>
      <t xml:space="preserve">：点击后，新增行的结算物料可以通过放大镜进行搜索，值搜索范围需要满足条件（1/物料组=105，2/物料状态=可用，3/状态(仓储服务结算)=可用，4/计费方式(仓储服务结算)=手动计费）
</t>
    </r>
    <r>
      <rPr>
        <b/>
        <sz val="10"/>
        <color theme="1"/>
        <rFont val="微软雅黑"/>
        <family val="2"/>
        <charset val="134"/>
      </rPr>
      <t>4. 删除</t>
    </r>
    <r>
      <rPr>
        <sz val="10"/>
        <color theme="1"/>
        <rFont val="微软雅黑"/>
        <family val="2"/>
        <charset val="134"/>
      </rPr>
      <t xml:space="preserve">：只能删除可编辑的行
</t>
    </r>
    <r>
      <rPr>
        <b/>
        <sz val="10"/>
        <color theme="1"/>
        <rFont val="微软雅黑"/>
        <family val="2"/>
        <charset val="134"/>
      </rPr>
      <t>5. 备注</t>
    </r>
    <r>
      <rPr>
        <sz val="10"/>
        <color theme="1"/>
        <rFont val="微软雅黑"/>
        <family val="2"/>
        <charset val="134"/>
      </rPr>
      <t xml:space="preserve">：如果有备注，则显示“详见详细信息/注释页签”
</t>
    </r>
    <r>
      <rPr>
        <b/>
        <sz val="10"/>
        <color theme="1"/>
        <rFont val="微软雅黑"/>
        <family val="2"/>
        <charset val="134"/>
      </rPr>
      <t>6. 导出EXCEL</t>
    </r>
    <r>
      <rPr>
        <sz val="10"/>
        <color theme="1"/>
        <rFont val="微软雅黑"/>
        <family val="2"/>
        <charset val="134"/>
      </rPr>
      <t>：规则是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第一个Sheet为汇总页签，看各结算物料的3个合计金额分别是多少，还有备注，还有下载时间
    (2) 第2-n个Sheet为分项页签，页签名称=结算物料</t>
    </r>
    <phoneticPr fontId="23" type="noConversion"/>
  </si>
  <si>
    <t>调拨单</t>
    <phoneticPr fontId="23" type="noConversion"/>
  </si>
  <si>
    <t>出入库类型</t>
    <phoneticPr fontId="23" type="noConversion"/>
  </si>
  <si>
    <t>出库</t>
    <phoneticPr fontId="23" type="noConversion"/>
  </si>
  <si>
    <t>入库</t>
    <phoneticPr fontId="23" type="noConversion"/>
  </si>
  <si>
    <t>ET601-易通天津仓库</t>
    <phoneticPr fontId="23" type="noConversion"/>
  </si>
  <si>
    <t>原始单据类型</t>
    <phoneticPr fontId="23" type="noConversion"/>
  </si>
  <si>
    <t>原始单据编号</t>
    <phoneticPr fontId="23" type="noConversion"/>
  </si>
  <si>
    <t>销售订单</t>
    <phoneticPr fontId="23" type="noConversion"/>
  </si>
  <si>
    <t>#</t>
    <phoneticPr fontId="23" type="noConversion"/>
  </si>
  <si>
    <t>是</t>
    <phoneticPr fontId="23" type="noConversion"/>
  </si>
  <si>
    <t>清洗后发货(原始单据)</t>
    <phoneticPr fontId="23" type="noConversion"/>
  </si>
  <si>
    <t>仓库过账日期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</si>
  <si>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>：范围=收货地点、物料</t>
    </r>
    <r>
      <rPr>
        <b/>
        <sz val="10"/>
        <color theme="1"/>
        <rFont val="微软雅黑"/>
        <family val="2"/>
        <charset val="134"/>
      </rPr>
      <t xml:space="preserve">
2. 出入库类型</t>
    </r>
    <r>
      <rPr>
        <sz val="10"/>
        <color theme="1"/>
        <rFont val="微软雅黑"/>
        <family val="2"/>
        <charset val="134"/>
      </rPr>
      <t xml:space="preserve">：系统自动带出，排序(先显示出库的，再显示入库的)
</t>
    </r>
    <r>
      <rPr>
        <b/>
        <sz val="10"/>
        <color theme="1"/>
        <rFont val="微软雅黑"/>
        <family val="2"/>
        <charset val="134"/>
      </rPr>
      <t>3. 仓库过账日期</t>
    </r>
    <r>
      <rPr>
        <sz val="10"/>
        <color theme="1"/>
        <rFont val="微软雅黑"/>
        <family val="2"/>
        <charset val="134"/>
      </rPr>
      <t>：指的是仓库单据的过账日期，按从小到大排序</t>
    </r>
    <r>
      <rPr>
        <b/>
        <sz val="10"/>
        <color theme="1"/>
        <rFont val="微软雅黑"/>
        <family val="2"/>
        <charset val="134"/>
      </rPr>
      <t xml:space="preserve">
4. 单据带出逻辑：</t>
    </r>
    <r>
      <rPr>
        <sz val="10"/>
        <color theme="4" tint="-0.249977111117893"/>
        <rFont val="微软雅黑"/>
        <family val="2"/>
        <charset val="134"/>
      </rPr>
      <t xml:space="preserve">
    (1) 情况#1：需要满足条件，
         1) 出入库类型=出库， 
         2) 且，【仓库单据】的过账日期（即，出库日期），在结算单期间之内
         3) 且，【仓库单据】的状态，等于已完成
         4) 且，原始单据类型≠调拨单
    (2) 情况#2：需要满足条件，
         1) 出入库类型=出库， 
         2) 且，【仓库单据】的过账日期（即，出库日期），在结算单期间之内
         3) 且，【仓库单据】的状态，等于已完成
         4) 且，原始单据类型=调拨单
         5) 且，清洗后发货(调拨单)=是
</t>
    </r>
    <r>
      <rPr>
        <b/>
        <sz val="10"/>
        <color theme="4" tint="-0.249977111117893"/>
        <rFont val="微软雅黑"/>
        <family val="2"/>
        <charset val="134"/>
      </rPr>
      <t xml:space="preserve">    **特别说明：(1)和(2)表示对于出库，只有没清洗的箱子不结算清洗费。
</t>
    </r>
    <r>
      <rPr>
        <sz val="10"/>
        <color theme="4" tint="-0.249977111117893"/>
        <rFont val="微软雅黑"/>
        <family val="2"/>
        <charset val="134"/>
      </rPr>
      <t xml:space="preserve">
    (3) 情况#3：需要满足条件，
         1) 出入库类型=入库， 
         2) 且，【仓库单据】的过账日期（即，入库日期），在结算单期间之内
         3) 且，【仓库单据】的状态，等于已完成
         4) 且，原始单据类型=调拨单
         5) 且，清洗后发货(调拨单)=是
</t>
    </r>
    <r>
      <rPr>
        <b/>
        <sz val="10"/>
        <color theme="4" tint="-0.249977111117893"/>
        <rFont val="微软雅黑"/>
        <family val="2"/>
        <charset val="134"/>
      </rPr>
      <t xml:space="preserve">    **特别说明</t>
    </r>
    <r>
      <rPr>
        <sz val="10"/>
        <color theme="4" tint="-0.249977111117893"/>
        <rFont val="微软雅黑"/>
        <family val="2"/>
        <charset val="134"/>
      </rPr>
      <t>：(3)表示对于入库，从其他仓库调拨入库的箱子，如果入库前已经清洗过了，入库后再发货就不计算清洗费了。因为，</t>
    </r>
    <r>
      <rPr>
        <u/>
        <sz val="10"/>
        <color theme="4" tint="-0.249977111117893"/>
        <rFont val="微软雅黑"/>
        <family val="2"/>
        <charset val="134"/>
      </rPr>
      <t>对于此类单据，行的含税结算总值会总动变为负数</t>
    </r>
    <r>
      <rPr>
        <sz val="10"/>
        <color theme="4" tint="-0.249977111117893"/>
        <rFont val="微软雅黑"/>
        <family val="2"/>
        <charset val="134"/>
      </rPr>
      <t>。</t>
    </r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</si>
  <si>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物料</t>
    </r>
    <r>
      <rPr>
        <sz val="10"/>
        <color theme="1"/>
        <rFont val="微软雅黑"/>
        <family val="2"/>
        <charset val="134"/>
      </rPr>
      <t>：只显示满足条件的物料，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条件#1：物料在运单之内
    (2) 且，条件#2：物料在引用的供应商合同/【标准清洗费】页签/【适用物料组】之内
    (3) 举例说明：
         a. 背景#1：出库单#101，涉及发货物料A,B,C；该单据涉及仓库供应商合同23
         b. 背景#2：仓库供应商合同#23，【标准清洗费】页签中包含有【适用物料组】X和Y
         c. 背景#3：物料组X包含物料A和B，物料组Y包含物料D和E
         d. 结论：出库单#101在仓库结算单中，物料仅显示A和B。</t>
    </r>
    <r>
      <rPr>
        <b/>
        <sz val="10"/>
        <color theme="1"/>
        <rFont val="微软雅黑"/>
        <family val="2"/>
        <charset val="134"/>
      </rPr>
      <t xml:space="preserve">
2. 合同编号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3. 净单价、税率</t>
    </r>
    <r>
      <rPr>
        <sz val="10"/>
        <color theme="1"/>
        <rFont val="微软雅黑"/>
        <family val="2"/>
        <charset val="134"/>
      </rPr>
      <t>：基于结算单所引用的合同自动带出</t>
    </r>
    <r>
      <rPr>
        <b/>
        <sz val="10"/>
        <color theme="1"/>
        <rFont val="微软雅黑"/>
        <family val="2"/>
        <charset val="134"/>
      </rPr>
      <t xml:space="preserve">
4. 结算未税总额</t>
    </r>
    <r>
      <rPr>
        <sz val="10"/>
        <color theme="1"/>
        <rFont val="微软雅黑"/>
        <family val="2"/>
        <charset val="134"/>
      </rPr>
      <t xml:space="preserve">：值=出库数量*净单价
</t>
    </r>
    <r>
      <rPr>
        <b/>
        <sz val="10"/>
        <color theme="1"/>
        <rFont val="微软雅黑"/>
        <family val="2"/>
        <charset val="134"/>
      </rPr>
      <t xml:space="preserve">5. 结算税额       </t>
    </r>
    <r>
      <rPr>
        <sz val="10"/>
        <color theme="1"/>
        <rFont val="微软雅黑"/>
        <family val="2"/>
        <charset val="134"/>
      </rPr>
      <t xml:space="preserve">：值=结算未税总额*税率
</t>
    </r>
    <r>
      <rPr>
        <b/>
        <sz val="10"/>
        <color theme="1"/>
        <rFont val="微软雅黑"/>
        <family val="2"/>
        <charset val="134"/>
      </rPr>
      <t>6. 含税结算总值</t>
    </r>
    <r>
      <rPr>
        <sz val="10"/>
        <color theme="1"/>
        <rFont val="微软雅黑"/>
        <family val="2"/>
        <charset val="134"/>
      </rPr>
      <t>：值=结算未税总额+结算税额</t>
    </r>
    <r>
      <rPr>
        <sz val="10"/>
        <rFont val="微软雅黑"/>
        <family val="2"/>
        <charset val="134"/>
      </rPr>
      <t>（如果出入库类型=入库，原始单据类型=调拨单，且清洗后发货=是，则值=负数，且颜色=红色）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7. 成本中心匹配规则</t>
    </r>
    <r>
      <rPr>
        <sz val="10"/>
        <color theme="1"/>
        <rFont val="微软雅黑"/>
        <family val="2"/>
        <charset val="134"/>
      </rPr>
      <t>：
    (1) 成本中心-部门       ：值=CK-仓库
    (2) 成本中心-供应商    ：值=结算单供应商
    (3) 成本中心-上游客户：
         1）如果收货地点类型=客户，且客户类型=上游         ，则值=收货地点
         2）如果收货地点类型=客户，且客户类型=下游         ，则值=空
         3）如果收货地点类型=客户，且客户类型=上游+下游，则值=收货地点
         4）如果收货地点类型=客户，且客户类型=其他         ，则值=收货地点
         5）否则                                                             ，则值=空
    (4) 成本中心-下游客户：
         1）如果收货地点类型=客户，且客户类型=上游         ，则值=空
         2）如果收货地点类型=客户，且客户类型=下游         ，则值=收货地点
         3）如果收货地点类型=客户，且客户类型=上游+下游，则值=空
         4）如果收货地点类型=客户，且客户类型=其他         ，则值=空
         5）否则                                                              ，则值=空</t>
    </r>
    <phoneticPr fontId="23" type="noConversion"/>
  </si>
  <si>
    <t>未下达的仓库结算单</t>
    <phoneticPr fontId="23" type="noConversion"/>
  </si>
  <si>
    <t>详细信息：仓库结算单 -1</t>
    <phoneticPr fontId="23" type="noConversion"/>
  </si>
  <si>
    <r>
      <t>需求备注：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滚动条</t>
    </r>
    <r>
      <rPr>
        <sz val="10"/>
        <color theme="1"/>
        <rFont val="微软雅黑"/>
        <family val="2"/>
        <charset val="134"/>
      </rPr>
      <t xml:space="preserve">：字段列宽固定，如屏幕显示不下，则显示滚动条
</t>
    </r>
    <r>
      <rPr>
        <b/>
        <sz val="10"/>
        <color theme="1"/>
        <rFont val="微软雅黑"/>
        <family val="2"/>
        <charset val="134"/>
      </rPr>
      <t xml:space="preserve">2. 显示
</t>
    </r>
    <r>
      <rPr>
        <sz val="10"/>
        <color theme="1"/>
        <rFont val="微软雅黑"/>
        <family val="2"/>
        <charset val="134"/>
      </rPr>
      <t xml:space="preserve">    1）准备中的仓库结算单（默认显示该视图）
    2）处理中的仓库结算单
    3）未完成的仓库结算单：只要供应商发票没有完成，都计入未完成
    4）已完成的仓库结算单
    5）所有仓库结算单
</t>
    </r>
    <r>
      <rPr>
        <b/>
        <sz val="10"/>
        <color theme="1"/>
        <rFont val="微软雅黑"/>
        <family val="2"/>
        <charset val="134"/>
      </rPr>
      <t>3. 搜索：</t>
    </r>
    <r>
      <rPr>
        <sz val="10"/>
        <color theme="1"/>
        <rFont val="微软雅黑"/>
        <family val="2"/>
        <charset val="134"/>
      </rPr>
      <t xml:space="preserve">查找范围包括，仓库结算单编号、供应商名称、创建人；
</t>
    </r>
    <phoneticPr fontId="23" type="noConversion"/>
  </si>
  <si>
    <r>
      <t>供应商</t>
    </r>
    <r>
      <rPr>
        <b/>
        <sz val="10"/>
        <color rgb="FFFF0000"/>
        <rFont val="微软雅黑"/>
        <family val="2"/>
        <charset val="134"/>
      </rPr>
      <t>*</t>
    </r>
    <r>
      <rPr>
        <sz val="10"/>
        <color theme="1"/>
        <rFont val="微软雅黑"/>
        <family val="2"/>
        <charset val="134"/>
      </rPr>
      <t>：</t>
    </r>
    <phoneticPr fontId="23" type="noConversion"/>
  </si>
  <si>
    <t>仓库合同编号：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</si>
  <si>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状态：</t>
    </r>
    <r>
      <rPr>
        <sz val="10"/>
        <color theme="1"/>
        <rFont val="微软雅黑"/>
        <family val="2"/>
        <charset val="134"/>
      </rPr>
      <t>问号悬停，显示备注</t>
    </r>
    <r>
      <rPr>
        <b/>
        <sz val="10"/>
        <color theme="1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(1) 准备中：表示结算单还未提交
    (2) 处理中：表示结算单已经提交，但还未审批通过
    (3) 已完成：表示结算单已经生成日记账分录
    (4) 已取消：表示结算单已取消</t>
    </r>
    <r>
      <rPr>
        <b/>
        <sz val="10"/>
        <color theme="1"/>
        <rFont val="微软雅黑"/>
        <family val="2"/>
        <charset val="134"/>
      </rPr>
      <t xml:space="preserve">
2. 审批状态：
</t>
    </r>
    <r>
      <rPr>
        <sz val="10"/>
        <color theme="1"/>
        <rFont val="微软雅黑"/>
        <family val="2"/>
        <charset val="134"/>
      </rPr>
      <t xml:space="preserve">    (1) 未开始
    (2) 审批中
    (3) 已批准：当被批准后，对账单状态=已批准
    (4) 已拒绝：当被拒绝后，状态=准备中，审批状态=已拒绝
</t>
    </r>
    <r>
      <rPr>
        <b/>
        <sz val="10"/>
        <color theme="1"/>
        <rFont val="微软雅黑"/>
        <family val="2"/>
        <charset val="134"/>
      </rPr>
      <t>3. 取消状态：</t>
    </r>
    <r>
      <rPr>
        <sz val="10"/>
        <color theme="1"/>
        <rFont val="微软雅黑"/>
        <family val="2"/>
        <charset val="134"/>
      </rPr>
      <t xml:space="preserve">
    (1) 已取消
    (2) 未取消
</t>
    </r>
    <r>
      <rPr>
        <b/>
        <sz val="10"/>
        <color theme="1"/>
        <rFont val="微软雅黑"/>
        <family val="2"/>
        <charset val="134"/>
      </rPr>
      <t>4. 结算单日期</t>
    </r>
    <r>
      <rPr>
        <sz val="10"/>
        <color theme="1"/>
        <rFont val="微软雅黑"/>
        <family val="2"/>
        <charset val="134"/>
      </rPr>
      <t xml:space="preserve">：默认=当日
</t>
    </r>
    <r>
      <rPr>
        <b/>
        <sz val="10"/>
        <color theme="1"/>
        <rFont val="微软雅黑"/>
        <family val="2"/>
        <charset val="134"/>
      </rPr>
      <t>5. 结算单确认日期</t>
    </r>
    <r>
      <rPr>
        <sz val="10"/>
        <color theme="1"/>
        <rFont val="微软雅黑"/>
        <family val="2"/>
        <charset val="134"/>
      </rPr>
      <t>：
    (1) 问号悬停，显示备注：供应商确认结算单的日期</t>
    </r>
    <r>
      <rPr>
        <strike/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6. 结算期间自/至</t>
    </r>
    <r>
      <rPr>
        <sz val="10"/>
        <color theme="1"/>
        <rFont val="微软雅黑"/>
        <family val="2"/>
        <charset val="134"/>
      </rPr>
      <t xml:space="preserve">：
    (1) 需要在这里输入值，后面行项目页签中的数据才能自动带出
    (2) 期间自：手工填写
    (3) 期间至：手工填写
</t>
    </r>
    <r>
      <rPr>
        <sz val="10"/>
        <color rgb="FFFF0000"/>
        <rFont val="微软雅黑"/>
        <family val="2"/>
        <charset val="134"/>
      </rPr>
      <t xml:space="preserve">    (4) 结算期间必须包含，且只能包含在一份有效的合同期之内。（错误提示要弹框提示，弹框内要能看出结算期间都涉及了哪些合同，这些合同的有效期间是什么，方便用户修改）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7. 日记账分录编号</t>
    </r>
    <r>
      <rPr>
        <sz val="10"/>
        <color theme="1"/>
        <rFont val="微软雅黑"/>
        <family val="2"/>
        <charset val="134"/>
      </rPr>
      <t xml:space="preserve">：
    (1) 问号悬停，显示备注：如果这里非空，则说明已经生成财务分录
    (2) 自动从SAP B1带出
</t>
    </r>
    <r>
      <rPr>
        <b/>
        <sz val="10"/>
        <color theme="1"/>
        <rFont val="微软雅黑"/>
        <family val="2"/>
        <charset val="134"/>
      </rPr>
      <t>8. 仓库合同编号：</t>
    </r>
    <r>
      <rPr>
        <sz val="10"/>
        <color theme="1"/>
        <rFont val="微软雅黑"/>
        <family val="2"/>
        <charset val="134"/>
      </rPr>
      <t xml:space="preserve">由所选有效的结算区间自动带出
</t>
    </r>
    <r>
      <rPr>
        <b/>
        <sz val="10"/>
        <color theme="1"/>
        <rFont val="微软雅黑"/>
        <family val="2"/>
        <charset val="134"/>
      </rPr>
      <t>9. 供应商：</t>
    </r>
    <r>
      <rPr>
        <sz val="10"/>
        <color theme="1"/>
        <rFont val="微软雅黑"/>
        <family val="2"/>
        <charset val="134"/>
      </rPr>
      <t>由仓库合同编号带出</t>
    </r>
    <phoneticPr fontId="23" type="noConversion"/>
  </si>
  <si>
    <r>
      <t>含税结算总值</t>
    </r>
    <r>
      <rPr>
        <sz val="10"/>
        <color rgb="FFFF0000"/>
        <rFont val="微软雅黑"/>
        <family val="2"/>
        <charset val="134"/>
      </rPr>
      <t>*</t>
    </r>
    <phoneticPr fontId="23" type="noConversion"/>
  </si>
  <si>
    <t>结算快递费(未税)</t>
    <phoneticPr fontId="23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</si>
  <si>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</t>
    </r>
    <r>
      <rPr>
        <sz val="10"/>
        <color theme="1"/>
        <rFont val="微软雅黑"/>
        <family val="2"/>
        <charset val="134"/>
      </rPr>
      <t>：范围=快递单号、发货地点、收货地点、物料</t>
    </r>
    <r>
      <rPr>
        <b/>
        <sz val="10"/>
        <color theme="1"/>
        <rFont val="微软雅黑"/>
        <family val="2"/>
        <charset val="134"/>
      </rPr>
      <t xml:space="preserve">
2. 运单编号</t>
    </r>
    <r>
      <rPr>
        <sz val="10"/>
        <color theme="1"/>
        <rFont val="微软雅黑"/>
        <family val="2"/>
        <charset val="134"/>
      </rPr>
      <t xml:space="preserve">：自动带出符合条件的单据，
    (1) 过账日期，在结算单期间之内
    (2) 且，运单发货地点或收回地点=仓库
    (3) 且，运单要求运输方式=快递运输
</t>
    </r>
    <r>
      <rPr>
        <b/>
        <sz val="10"/>
        <color theme="1"/>
        <rFont val="微软雅黑"/>
        <family val="2"/>
        <charset val="134"/>
      </rPr>
      <t>3. 过账日期</t>
    </r>
    <r>
      <rPr>
        <sz val="10"/>
        <color theme="1"/>
        <rFont val="微软雅黑"/>
        <family val="2"/>
        <charset val="134"/>
      </rPr>
      <t xml:space="preserve">：
    (1) 自动带出
    (2) 按从小到大排序
</t>
    </r>
    <r>
      <rPr>
        <b/>
        <sz val="10"/>
        <color theme="1"/>
        <rFont val="微软雅黑"/>
        <family val="2"/>
        <charset val="134"/>
      </rPr>
      <t>4. 快递费</t>
    </r>
    <r>
      <rPr>
        <sz val="10"/>
        <color theme="1"/>
        <rFont val="微软雅黑"/>
        <family val="2"/>
        <charset val="134"/>
      </rPr>
      <t xml:space="preserve">：自动从运单中带出——注：运单中的快递费是含税的
</t>
    </r>
    <r>
      <rPr>
        <b/>
        <sz val="10"/>
        <color theme="1"/>
        <rFont val="微软雅黑"/>
        <family val="2"/>
        <charset val="134"/>
      </rPr>
      <t>5. 结算快递费(未税)</t>
    </r>
    <r>
      <rPr>
        <sz val="10"/>
        <color theme="1"/>
        <rFont val="微软雅黑"/>
        <family val="2"/>
        <charset val="134"/>
      </rPr>
      <t xml:space="preserve">：值=含税结算总值÷(1+税率)
</t>
    </r>
    <r>
      <rPr>
        <b/>
        <sz val="10"/>
        <color theme="1"/>
        <rFont val="微软雅黑"/>
        <family val="2"/>
        <charset val="134"/>
      </rPr>
      <t>6. 税率</t>
    </r>
    <r>
      <rPr>
        <sz val="10"/>
        <color theme="1"/>
        <rFont val="微软雅黑"/>
        <family val="2"/>
        <charset val="134"/>
      </rPr>
      <t xml:space="preserve">
    (1) 问号悬停批注：如果供应商提供的增值税发票为“增值税普通发票”，这里的应选择“进项税0%”
</t>
    </r>
    <r>
      <rPr>
        <b/>
        <sz val="10"/>
        <color theme="1"/>
        <rFont val="微软雅黑"/>
        <family val="2"/>
        <charset val="134"/>
      </rPr>
      <t>7. 结算税额</t>
    </r>
    <r>
      <rPr>
        <sz val="10"/>
        <color theme="1"/>
        <rFont val="微软雅黑"/>
        <family val="2"/>
        <charset val="134"/>
      </rPr>
      <t xml:space="preserve">       ：值=含税结算总值-结算快递费(未税)
</t>
    </r>
    <r>
      <rPr>
        <b/>
        <sz val="10"/>
        <color theme="1"/>
        <rFont val="微软雅黑"/>
        <family val="2"/>
        <charset val="134"/>
      </rPr>
      <t>8. 含税结算总值</t>
    </r>
    <r>
      <rPr>
        <sz val="10"/>
        <color theme="1"/>
        <rFont val="微软雅黑"/>
        <family val="2"/>
        <charset val="134"/>
      </rPr>
      <t xml:space="preserve">：
    (1) 值默认=快递费，但是可以修改
    (2) 值要求：数字，没有正负限制
</t>
    </r>
    <r>
      <rPr>
        <b/>
        <sz val="10"/>
        <color theme="1"/>
        <rFont val="微软雅黑"/>
        <family val="2"/>
        <charset val="134"/>
      </rPr>
      <t>9. 行项目明细页签</t>
    </r>
    <r>
      <rPr>
        <sz val="10"/>
        <color theme="1"/>
        <rFont val="微软雅黑"/>
        <family val="2"/>
        <charset val="134"/>
      </rPr>
      <t>：
    (1) 在行项目中选择一行运单后，点击行项目明细后能查看该运单都运输了哪些物料，以及数量是多少</t>
    </r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</si>
</sst>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 * #,##0.00_ ;_ * \-#,##0.00_ ;_ * &quot;-&quot;??_ ;_ @_ "/>
    <numFmt numFmtId="176" formatCode="yyyy/mm/dd"/>
    <numFmt numFmtId="177" formatCode="yyyy\-mm\-dd"/>
    <numFmt numFmtId="178" formatCode="yyyy/m/d\ h:mm;@"/>
    <numFmt numFmtId="179" formatCode="00"/>
    <numFmt numFmtId="180" formatCode="\¥#,##0.00;\¥\-#,##0.00"/>
    <numFmt numFmtId="181" formatCode="yyyy/m/d;@"/>
    <numFmt numFmtId="182" formatCode="_(&quot;¥&quot;* #,##0.0000_);_(&quot;¥&quot;* \(#,##0.0000\);_(&quot;¥&quot;* &quot;-&quot;????_);_(@_)"/>
    <numFmt numFmtId="183" formatCode="&quot;进&quot;&quot;项&quot;&quot;税&quot;0%"/>
    <numFmt numFmtId="184" formatCode="#,##0_ "/>
    <numFmt numFmtId="185" formatCode="&quot;¥&quot;#,##0.0000;[Red]&quot;¥&quot;\-#,##0.0000"/>
  </numFmts>
  <fonts count="42" x14ac:knownFonts="1">
    <font>
      <sz val="11"/>
      <color theme="1"/>
      <name val="等线"/>
      <charset val="134"/>
      <scheme val="minor"/>
    </font>
    <font>
      <sz val="10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b/>
      <sz val="1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0"/>
      <color theme="1"/>
      <name val="楷体"/>
      <family val="3"/>
      <charset val="134"/>
    </font>
    <font>
      <b/>
      <sz val="10"/>
      <color rgb="FFFF0000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trike/>
      <sz val="10"/>
      <color theme="1"/>
      <name val="微软雅黑"/>
      <family val="2"/>
      <charset val="134"/>
    </font>
    <font>
      <u/>
      <sz val="10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rgb="FF00B050"/>
      <name val="微软雅黑"/>
      <family val="2"/>
      <charset val="134"/>
    </font>
    <font>
      <b/>
      <sz val="10"/>
      <name val="微软雅黑"/>
      <family val="2"/>
      <charset val="134"/>
    </font>
    <font>
      <b/>
      <sz val="10"/>
      <color rgb="FF20B293"/>
      <name val="微软雅黑"/>
      <family val="2"/>
      <charset val="134"/>
    </font>
    <font>
      <sz val="14"/>
      <color rgb="FFFF0000"/>
      <name val="微软雅黑"/>
      <family val="2"/>
      <charset val="134"/>
    </font>
    <font>
      <b/>
      <sz val="14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0"/>
      <color rgb="FFFF0000"/>
      <name val="等线"/>
      <family val="3"/>
      <charset val="134"/>
      <scheme val="minor"/>
    </font>
    <font>
      <sz val="11"/>
      <color theme="1"/>
      <name val="Wingdings"/>
      <charset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1"/>
      <color rgb="FFFF0000"/>
      <name val="微软雅黑"/>
      <family val="2"/>
      <charset val="134"/>
    </font>
    <font>
      <b/>
      <strike/>
      <sz val="10"/>
      <color theme="1"/>
      <name val="微软雅黑"/>
      <family val="2"/>
      <charset val="134"/>
    </font>
    <font>
      <sz val="10"/>
      <color rgb="FF7030A0"/>
      <name val="微软雅黑"/>
      <family val="2"/>
      <charset val="134"/>
    </font>
    <font>
      <sz val="10"/>
      <color theme="4" tint="-0.249977111117893"/>
      <name val="微软雅黑"/>
      <family val="2"/>
      <charset val="134"/>
    </font>
    <font>
      <b/>
      <sz val="10"/>
      <color theme="4" tint="-0.249977111117893"/>
      <name val="微软雅黑"/>
      <family val="2"/>
      <charset val="134"/>
    </font>
    <font>
      <u/>
      <sz val="10"/>
      <color theme="4" tint="-0.249977111117893"/>
      <name val="微软雅黑"/>
      <family val="2"/>
      <charset val="134"/>
    </font>
  </fonts>
  <fills count="18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3">
    <xf numFmtId="0" fontId="0" fillId="0" borderId="0"/>
    <xf numFmtId="0" fontId="20" fillId="0" borderId="0">
      <alignment vertical="center"/>
    </xf>
    <xf numFmtId="0" fontId="20" fillId="0" borderId="0">
      <alignment vertical="center"/>
    </xf>
  </cellStyleXfs>
  <cellXfs count="31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8" fillId="8" borderId="2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" fillId="8" borderId="16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176" fontId="1" fillId="0" borderId="2" xfId="0" applyNumberFormat="1" applyFont="1" applyBorder="1" applyAlignment="1">
      <alignment horizontal="left" vertical="center"/>
    </xf>
    <xf numFmtId="0" fontId="3" fillId="9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1" fillId="5" borderId="6" xfId="0" applyFont="1" applyFill="1" applyBorder="1" applyAlignment="1">
      <alignment vertical="center" wrapText="1"/>
    </xf>
    <xf numFmtId="0" fontId="1" fillId="5" borderId="7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176" fontId="1" fillId="6" borderId="6" xfId="0" applyNumberFormat="1" applyFont="1" applyFill="1" applyBorder="1" applyAlignment="1">
      <alignment horizontal="left" vertical="center"/>
    </xf>
    <xf numFmtId="176" fontId="1" fillId="6" borderId="7" xfId="0" applyNumberFormat="1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left" vertical="center" wrapText="1"/>
    </xf>
    <xf numFmtId="0" fontId="1" fillId="6" borderId="7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center"/>
    </xf>
    <xf numFmtId="176" fontId="1" fillId="6" borderId="8" xfId="0" applyNumberFormat="1" applyFont="1" applyFill="1" applyBorder="1" applyAlignment="1">
      <alignment horizontal="left" vertical="center"/>
    </xf>
    <xf numFmtId="177" fontId="1" fillId="6" borderId="6" xfId="0" applyNumberFormat="1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176" fontId="1" fillId="15" borderId="6" xfId="0" applyNumberFormat="1" applyFont="1" applyFill="1" applyBorder="1" applyAlignment="1">
      <alignment vertical="center"/>
    </xf>
    <xf numFmtId="176" fontId="1" fillId="15" borderId="7" xfId="0" applyNumberFormat="1" applyFont="1" applyFill="1" applyBorder="1" applyAlignment="1">
      <alignment vertical="center"/>
    </xf>
    <xf numFmtId="176" fontId="1" fillId="15" borderId="8" xfId="0" applyNumberFormat="1" applyFont="1" applyFill="1" applyBorder="1" applyAlignment="1">
      <alignment vertical="center"/>
    </xf>
    <xf numFmtId="176" fontId="1" fillId="6" borderId="7" xfId="0" applyNumberFormat="1" applyFont="1" applyFill="1" applyBorder="1" applyAlignment="1">
      <alignment vertical="center"/>
    </xf>
    <xf numFmtId="176" fontId="1" fillId="6" borderId="8" xfId="0" applyNumberFormat="1" applyFont="1" applyFill="1" applyBorder="1" applyAlignment="1">
      <alignment vertical="center"/>
    </xf>
    <xf numFmtId="176" fontId="1" fillId="15" borderId="3" xfId="0" applyNumberFormat="1" applyFont="1" applyFill="1" applyBorder="1" applyAlignment="1">
      <alignment horizontal="left" vertical="center"/>
    </xf>
    <xf numFmtId="176" fontId="1" fillId="15" borderId="4" xfId="0" applyNumberFormat="1" applyFont="1" applyFill="1" applyBorder="1" applyAlignment="1">
      <alignment horizontal="left" vertical="center"/>
    </xf>
    <xf numFmtId="176" fontId="1" fillId="15" borderId="17" xfId="0" applyNumberFormat="1" applyFont="1" applyFill="1" applyBorder="1" applyAlignment="1">
      <alignment horizontal="left" vertical="center"/>
    </xf>
    <xf numFmtId="176" fontId="1" fillId="15" borderId="5" xfId="0" applyNumberFormat="1" applyFont="1" applyFill="1" applyBorder="1" applyAlignment="1">
      <alignment horizontal="left" vertical="center"/>
    </xf>
    <xf numFmtId="176" fontId="1" fillId="15" borderId="0" xfId="0" applyNumberFormat="1" applyFont="1" applyFill="1" applyBorder="1" applyAlignment="1">
      <alignment horizontal="left" vertical="center"/>
    </xf>
    <xf numFmtId="176" fontId="1" fillId="15" borderId="9" xfId="0" applyNumberFormat="1" applyFont="1" applyFill="1" applyBorder="1" applyAlignment="1">
      <alignment horizontal="left" vertical="center"/>
    </xf>
    <xf numFmtId="176" fontId="1" fillId="15" borderId="18" xfId="0" applyNumberFormat="1" applyFont="1" applyFill="1" applyBorder="1" applyAlignment="1">
      <alignment horizontal="left" vertical="center"/>
    </xf>
    <xf numFmtId="176" fontId="1" fillId="15" borderId="1" xfId="0" applyNumberFormat="1" applyFont="1" applyFill="1" applyBorder="1" applyAlignment="1">
      <alignment horizontal="left" vertical="center"/>
    </xf>
    <xf numFmtId="176" fontId="1" fillId="15" borderId="19" xfId="0" applyNumberFormat="1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76" fontId="1" fillId="15" borderId="6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" fillId="15" borderId="6" xfId="0" applyFont="1" applyFill="1" applyBorder="1" applyAlignment="1">
      <alignment horizontal="left" vertical="center"/>
    </xf>
    <xf numFmtId="0" fontId="1" fillId="15" borderId="7" xfId="0" applyFont="1" applyFill="1" applyBorder="1" applyAlignment="1">
      <alignment horizontal="left" vertical="center"/>
    </xf>
    <xf numFmtId="0" fontId="1" fillId="15" borderId="8" xfId="0" applyFont="1" applyFill="1" applyBorder="1" applyAlignment="1">
      <alignment horizontal="left" vertical="center"/>
    </xf>
    <xf numFmtId="49" fontId="1" fillId="15" borderId="6" xfId="0" applyNumberFormat="1" applyFont="1" applyFill="1" applyBorder="1" applyAlignment="1">
      <alignment horizontal="left" vertical="center"/>
    </xf>
    <xf numFmtId="49" fontId="1" fillId="15" borderId="7" xfId="0" applyNumberFormat="1" applyFont="1" applyFill="1" applyBorder="1" applyAlignment="1">
      <alignment horizontal="left" vertical="center"/>
    </xf>
    <xf numFmtId="49" fontId="1" fillId="15" borderId="8" xfId="0" applyNumberFormat="1" applyFont="1" applyFill="1" applyBorder="1" applyAlignment="1">
      <alignment horizontal="left" vertical="center"/>
    </xf>
    <xf numFmtId="180" fontId="1" fillId="15" borderId="6" xfId="0" applyNumberFormat="1" applyFont="1" applyFill="1" applyBorder="1" applyAlignment="1">
      <alignment horizontal="left" vertical="center"/>
    </xf>
    <xf numFmtId="43" fontId="1" fillId="15" borderId="7" xfId="0" applyNumberFormat="1" applyFont="1" applyFill="1" applyBorder="1" applyAlignment="1">
      <alignment horizontal="left" vertical="center"/>
    </xf>
    <xf numFmtId="43" fontId="1" fillId="15" borderId="8" xfId="0" applyNumberFormat="1" applyFont="1" applyFill="1" applyBorder="1" applyAlignment="1">
      <alignment horizontal="left" vertical="center"/>
    </xf>
    <xf numFmtId="180" fontId="7" fillId="15" borderId="6" xfId="0" applyNumberFormat="1" applyFont="1" applyFill="1" applyBorder="1" applyAlignment="1">
      <alignment horizontal="left" vertical="center"/>
    </xf>
    <xf numFmtId="176" fontId="1" fillId="15" borderId="7" xfId="0" applyNumberFormat="1" applyFont="1" applyFill="1" applyBorder="1" applyAlignment="1">
      <alignment horizontal="left" vertical="center"/>
    </xf>
    <xf numFmtId="176" fontId="1" fillId="15" borderId="8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1" fillId="7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13" fillId="5" borderId="2" xfId="0" applyFont="1" applyFill="1" applyBorder="1" applyAlignment="1">
      <alignment horizontal="center" vertical="center" wrapText="1"/>
    </xf>
    <xf numFmtId="181" fontId="1" fillId="0" borderId="6" xfId="0" applyNumberFormat="1" applyFont="1" applyFill="1" applyBorder="1" applyAlignment="1">
      <alignment vertical="center"/>
    </xf>
    <xf numFmtId="181" fontId="1" fillId="0" borderId="7" xfId="0" applyNumberFormat="1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" fillId="14" borderId="2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4" fillId="5" borderId="6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24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4" fillId="5" borderId="8" xfId="0" applyFont="1" applyFill="1" applyBorder="1" applyAlignment="1">
      <alignment vertical="center" wrapText="1"/>
    </xf>
    <xf numFmtId="0" fontId="25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177" fontId="1" fillId="0" borderId="2" xfId="0" applyNumberFormat="1" applyFont="1" applyFill="1" applyBorder="1" applyAlignment="1">
      <alignment horizontal="left" vertical="center"/>
    </xf>
    <xf numFmtId="0" fontId="24" fillId="14" borderId="8" xfId="0" applyFont="1" applyFill="1" applyBorder="1" applyAlignment="1">
      <alignment vertical="center" wrapText="1"/>
    </xf>
    <xf numFmtId="176" fontId="1" fillId="0" borderId="6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176" fontId="24" fillId="0" borderId="6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left" vertical="center"/>
    </xf>
    <xf numFmtId="182" fontId="24" fillId="0" borderId="8" xfId="0" applyNumberFormat="1" applyFont="1" applyFill="1" applyBorder="1" applyAlignment="1">
      <alignment vertical="center" wrapText="1"/>
    </xf>
    <xf numFmtId="183" fontId="24" fillId="0" borderId="2" xfId="0" applyNumberFormat="1" applyFont="1" applyFill="1" applyBorder="1" applyAlignment="1">
      <alignment horizontal="left" vertical="center"/>
    </xf>
    <xf numFmtId="182" fontId="24" fillId="0" borderId="8" xfId="0" applyNumberFormat="1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center" vertical="center"/>
    </xf>
    <xf numFmtId="0" fontId="28" fillId="12" borderId="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14" borderId="6" xfId="0" applyFont="1" applyFill="1" applyBorder="1" applyAlignment="1">
      <alignment horizontal="left" vertical="center" wrapText="1"/>
    </xf>
    <xf numFmtId="0" fontId="1" fillId="14" borderId="8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4" fillId="14" borderId="8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6" borderId="8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6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" fillId="12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vertical="center" wrapText="1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0" fontId="1" fillId="14" borderId="2" xfId="0" applyFont="1" applyFill="1" applyBorder="1" applyAlignment="1">
      <alignment vertical="center" wrapText="1"/>
    </xf>
    <xf numFmtId="0" fontId="13" fillId="14" borderId="2" xfId="0" applyFont="1" applyFill="1" applyBorder="1" applyAlignment="1">
      <alignment horizontal="left" vertical="center"/>
    </xf>
    <xf numFmtId="0" fontId="33" fillId="12" borderId="2" xfId="0" applyFont="1" applyFill="1" applyBorder="1" applyAlignment="1">
      <alignment vertical="center"/>
    </xf>
    <xf numFmtId="0" fontId="14" fillId="1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4" fillId="14" borderId="7" xfId="0" applyFont="1" applyFill="1" applyBorder="1" applyAlignment="1">
      <alignment vertical="center" wrapText="1"/>
    </xf>
    <xf numFmtId="0" fontId="29" fillId="13" borderId="0" xfId="0" applyFont="1" applyFill="1" applyBorder="1" applyAlignment="1">
      <alignment vertical="center"/>
    </xf>
    <xf numFmtId="0" fontId="9" fillId="9" borderId="0" xfId="0" applyFont="1" applyFill="1" applyAlignment="1">
      <alignment horizontal="center" vertical="center"/>
    </xf>
    <xf numFmtId="0" fontId="33" fillId="12" borderId="0" xfId="0" applyFont="1" applyFill="1" applyBorder="1" applyAlignment="1">
      <alignment vertical="center"/>
    </xf>
    <xf numFmtId="0" fontId="14" fillId="12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84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horizontal="left" vertical="center"/>
    </xf>
    <xf numFmtId="0" fontId="1" fillId="0" borderId="6" xfId="0" applyFont="1" applyFill="1" applyBorder="1" applyAlignment="1">
      <alignment vertical="center"/>
    </xf>
    <xf numFmtId="183" fontId="24" fillId="6" borderId="2" xfId="0" applyNumberFormat="1" applyFont="1" applyFill="1" applyBorder="1" applyAlignment="1">
      <alignment horizontal="left" vertical="center"/>
    </xf>
    <xf numFmtId="0" fontId="1" fillId="11" borderId="6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center" vertical="center"/>
    </xf>
    <xf numFmtId="0" fontId="1" fillId="14" borderId="6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177" fontId="1" fillId="0" borderId="0" xfId="0" applyNumberFormat="1" applyFont="1" applyFill="1" applyBorder="1" applyAlignment="1">
      <alignment horizontal="left" vertical="center"/>
    </xf>
    <xf numFmtId="176" fontId="24" fillId="0" borderId="0" xfId="0" applyNumberFormat="1" applyFont="1" applyFill="1" applyBorder="1" applyAlignment="1">
      <alignment vertical="center"/>
    </xf>
    <xf numFmtId="182" fontId="24" fillId="0" borderId="0" xfId="0" applyNumberFormat="1" applyFont="1" applyFill="1" applyBorder="1" applyAlignment="1">
      <alignment horizontal="left" vertical="center" wrapText="1"/>
    </xf>
    <xf numFmtId="183" fontId="24" fillId="0" borderId="0" xfId="0" applyNumberFormat="1" applyFont="1" applyFill="1" applyBorder="1" applyAlignment="1">
      <alignment horizontal="left" vertical="center"/>
    </xf>
    <xf numFmtId="182" fontId="24" fillId="0" borderId="0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4" fillId="17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36" fillId="0" borderId="0" xfId="0" applyFont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11" borderId="7" xfId="0" applyFont="1" applyFill="1" applyBorder="1" applyAlignment="1">
      <alignment horizontal="left" vertical="center"/>
    </xf>
    <xf numFmtId="0" fontId="1" fillId="11" borderId="8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76" fontId="24" fillId="6" borderId="6" xfId="0" applyNumberFormat="1" applyFont="1" applyFill="1" applyBorder="1" applyAlignment="1">
      <alignment horizontal="left" vertical="center"/>
    </xf>
    <xf numFmtId="180" fontId="1" fillId="0" borderId="2" xfId="0" applyNumberFormat="1" applyFont="1" applyFill="1" applyBorder="1" applyAlignment="1">
      <alignment horizontal="center" vertical="center"/>
    </xf>
    <xf numFmtId="178" fontId="13" fillId="0" borderId="2" xfId="0" applyNumberFormat="1" applyFont="1" applyFill="1" applyBorder="1" applyAlignment="1">
      <alignment vertical="center"/>
    </xf>
    <xf numFmtId="176" fontId="1" fillId="0" borderId="2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left" vertical="center"/>
    </xf>
    <xf numFmtId="180" fontId="1" fillId="0" borderId="2" xfId="0" applyNumberFormat="1" applyFont="1" applyFill="1" applyBorder="1" applyAlignment="1">
      <alignment horizontal="left" vertical="center"/>
    </xf>
    <xf numFmtId="9" fontId="1" fillId="0" borderId="2" xfId="0" applyNumberFormat="1" applyFont="1" applyFill="1" applyBorder="1" applyAlignment="1">
      <alignment horizontal="left" vertical="center"/>
    </xf>
    <xf numFmtId="0" fontId="13" fillId="5" borderId="6" xfId="0" applyFont="1" applyFill="1" applyBorder="1" applyAlignment="1">
      <alignment vertical="center" wrapText="1"/>
    </xf>
    <xf numFmtId="181" fontId="1" fillId="0" borderId="8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182" fontId="24" fillId="6" borderId="8" xfId="0" applyNumberFormat="1" applyFont="1" applyFill="1" applyBorder="1" applyAlignment="1">
      <alignment vertical="center" wrapText="1"/>
    </xf>
    <xf numFmtId="0" fontId="1" fillId="14" borderId="8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left" vertical="center"/>
    </xf>
    <xf numFmtId="176" fontId="1" fillId="6" borderId="6" xfId="0" applyNumberFormat="1" applyFont="1" applyFill="1" applyBorder="1" applyAlignment="1">
      <alignment vertical="center"/>
    </xf>
    <xf numFmtId="176" fontId="1" fillId="6" borderId="2" xfId="0" applyNumberFormat="1" applyFont="1" applyFill="1" applyBorder="1" applyAlignment="1">
      <alignment horizontal="left" vertical="center"/>
    </xf>
    <xf numFmtId="180" fontId="1" fillId="6" borderId="2" xfId="0" applyNumberFormat="1" applyFont="1" applyFill="1" applyBorder="1" applyAlignment="1">
      <alignment horizontal="left" vertical="center"/>
    </xf>
    <xf numFmtId="9" fontId="1" fillId="6" borderId="2" xfId="0" applyNumberFormat="1" applyFont="1" applyFill="1" applyBorder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  <xf numFmtId="0" fontId="26" fillId="0" borderId="22" xfId="0" applyFont="1" applyFill="1" applyBorder="1" applyAlignment="1">
      <alignment horizontal="left" vertical="center"/>
    </xf>
    <xf numFmtId="0" fontId="1" fillId="5" borderId="22" xfId="0" applyFont="1" applyFill="1" applyBorder="1" applyAlignment="1">
      <alignment horizontal="left" vertical="center" wrapText="1"/>
    </xf>
    <xf numFmtId="177" fontId="1" fillId="0" borderId="22" xfId="0" applyNumberFormat="1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185" fontId="16" fillId="0" borderId="8" xfId="0" applyNumberFormat="1" applyFont="1" applyFill="1" applyBorder="1" applyAlignment="1">
      <alignment vertical="center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49" fontId="1" fillId="15" borderId="6" xfId="0" applyNumberFormat="1" applyFont="1" applyFill="1" applyBorder="1" applyAlignment="1">
      <alignment vertical="center"/>
    </xf>
    <xf numFmtId="0" fontId="1" fillId="5" borderId="6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5" fillId="7" borderId="2" xfId="0" applyFont="1" applyFill="1" applyBorder="1" applyAlignment="1">
      <alignment horizontal="left" vertical="top" wrapText="1"/>
    </xf>
    <xf numFmtId="0" fontId="1" fillId="7" borderId="2" xfId="0" applyFont="1" applyFill="1" applyBorder="1" applyAlignment="1">
      <alignment horizontal="left" vertical="top"/>
    </xf>
    <xf numFmtId="0" fontId="1" fillId="7" borderId="2" xfId="0" applyFont="1" applyFill="1" applyBorder="1" applyAlignment="1">
      <alignment horizontal="left" vertical="top" wrapText="1"/>
    </xf>
    <xf numFmtId="0" fontId="1" fillId="7" borderId="6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left" vertical="top" wrapText="1"/>
    </xf>
    <xf numFmtId="0" fontId="15" fillId="7" borderId="4" xfId="0" applyFont="1" applyFill="1" applyBorder="1" applyAlignment="1">
      <alignment horizontal="left" vertical="top" wrapText="1"/>
    </xf>
    <xf numFmtId="0" fontId="15" fillId="7" borderId="17" xfId="0" applyFont="1" applyFill="1" applyBorder="1" applyAlignment="1">
      <alignment horizontal="left" vertical="top" wrapText="1"/>
    </xf>
    <xf numFmtId="0" fontId="15" fillId="7" borderId="5" xfId="0" applyFont="1" applyFill="1" applyBorder="1" applyAlignment="1">
      <alignment horizontal="left" vertical="top" wrapText="1"/>
    </xf>
    <xf numFmtId="0" fontId="15" fillId="7" borderId="0" xfId="0" applyFont="1" applyFill="1" applyBorder="1" applyAlignment="1">
      <alignment horizontal="left" vertical="top" wrapText="1"/>
    </xf>
    <xf numFmtId="0" fontId="15" fillId="7" borderId="9" xfId="0" applyFont="1" applyFill="1" applyBorder="1" applyAlignment="1">
      <alignment horizontal="left" vertical="top" wrapText="1"/>
    </xf>
    <xf numFmtId="0" fontId="15" fillId="7" borderId="18" xfId="0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 wrapText="1"/>
    </xf>
    <xf numFmtId="0" fontId="15" fillId="7" borderId="19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49" fontId="1" fillId="7" borderId="2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13" borderId="20" xfId="0" applyFont="1" applyFill="1" applyBorder="1" applyAlignment="1">
      <alignment horizontal="left" vertical="top" wrapText="1"/>
    </xf>
    <xf numFmtId="0" fontId="1" fillId="13" borderId="21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center" vertical="center"/>
    </xf>
    <xf numFmtId="0" fontId="1" fillId="13" borderId="16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182" fontId="34" fillId="0" borderId="2" xfId="0" applyNumberFormat="1" applyFont="1" applyBorder="1" applyAlignment="1">
      <alignment horizontal="center" vertical="center"/>
    </xf>
    <xf numFmtId="182" fontId="34" fillId="0" borderId="6" xfId="0" applyNumberFormat="1" applyFont="1" applyBorder="1" applyAlignment="1">
      <alignment horizontal="center" vertical="center"/>
    </xf>
    <xf numFmtId="182" fontId="34" fillId="0" borderId="8" xfId="0" applyNumberFormat="1" applyFont="1" applyBorder="1" applyAlignment="1">
      <alignment horizontal="center" vertical="center"/>
    </xf>
    <xf numFmtId="182" fontId="35" fillId="0" borderId="6" xfId="0" applyNumberFormat="1" applyFont="1" applyBorder="1" applyAlignment="1">
      <alignment horizontal="center" vertical="center"/>
    </xf>
    <xf numFmtId="182" fontId="35" fillId="0" borderId="8" xfId="0" applyNumberFormat="1" applyFont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center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182" fontId="34" fillId="0" borderId="2" xfId="0" applyNumberFormat="1" applyFont="1" applyFill="1" applyBorder="1" applyAlignment="1">
      <alignment horizontal="center" vertical="center"/>
    </xf>
    <xf numFmtId="0" fontId="1" fillId="13" borderId="3" xfId="0" applyFont="1" applyFill="1" applyBorder="1" applyAlignment="1">
      <alignment horizontal="left" vertical="top" wrapText="1"/>
    </xf>
    <xf numFmtId="0" fontId="1" fillId="13" borderId="4" xfId="0" applyFont="1" applyFill="1" applyBorder="1" applyAlignment="1">
      <alignment horizontal="left" vertical="top" wrapText="1"/>
    </xf>
    <xf numFmtId="0" fontId="1" fillId="13" borderId="17" xfId="0" applyFont="1" applyFill="1" applyBorder="1" applyAlignment="1">
      <alignment horizontal="left" vertical="top" wrapText="1"/>
    </xf>
    <xf numFmtId="0" fontId="1" fillId="13" borderId="5" xfId="0" applyFont="1" applyFill="1" applyBorder="1" applyAlignment="1">
      <alignment horizontal="left" vertical="top" wrapText="1"/>
    </xf>
    <xf numFmtId="0" fontId="1" fillId="13" borderId="0" xfId="0" applyFont="1" applyFill="1" applyBorder="1" applyAlignment="1">
      <alignment horizontal="left" vertical="top" wrapText="1"/>
    </xf>
    <xf numFmtId="0" fontId="1" fillId="13" borderId="9" xfId="0" applyFont="1" applyFill="1" applyBorder="1" applyAlignment="1">
      <alignment horizontal="left" vertical="top" wrapText="1"/>
    </xf>
    <xf numFmtId="0" fontId="1" fillId="13" borderId="18" xfId="0" applyFont="1" applyFill="1" applyBorder="1" applyAlignment="1">
      <alignment horizontal="left" vertical="top" wrapText="1"/>
    </xf>
    <xf numFmtId="0" fontId="1" fillId="13" borderId="1" xfId="0" applyFont="1" applyFill="1" applyBorder="1" applyAlignment="1">
      <alignment horizontal="left" vertical="top" wrapText="1"/>
    </xf>
    <xf numFmtId="0" fontId="1" fillId="13" borderId="19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31" fillId="16" borderId="10" xfId="0" applyFont="1" applyFill="1" applyBorder="1" applyAlignment="1">
      <alignment horizontal="center" vertical="center"/>
    </xf>
    <xf numFmtId="0" fontId="31" fillId="16" borderId="11" xfId="0" applyFont="1" applyFill="1" applyBorder="1" applyAlignment="1">
      <alignment horizontal="center" vertical="center"/>
    </xf>
    <xf numFmtId="0" fontId="31" fillId="16" borderId="14" xfId="0" applyFont="1" applyFill="1" applyBorder="1" applyAlignment="1">
      <alignment horizontal="center" vertical="center"/>
    </xf>
    <xf numFmtId="0" fontId="31" fillId="16" borderId="12" xfId="0" applyFont="1" applyFill="1" applyBorder="1" applyAlignment="1">
      <alignment horizontal="center" vertical="center"/>
    </xf>
    <xf numFmtId="0" fontId="31" fillId="16" borderId="13" xfId="0" applyFont="1" applyFill="1" applyBorder="1" applyAlignment="1">
      <alignment horizontal="center" vertical="center"/>
    </xf>
    <xf numFmtId="0" fontId="31" fillId="16" borderId="15" xfId="0" applyFont="1" applyFill="1" applyBorder="1" applyAlignment="1">
      <alignment horizontal="center" vertical="center"/>
    </xf>
    <xf numFmtId="0" fontId="1" fillId="12" borderId="0" xfId="0" applyFont="1" applyFill="1" applyAlignment="1">
      <alignment horizontal="center" vertical="center" wrapText="1"/>
    </xf>
    <xf numFmtId="0" fontId="1" fillId="12" borderId="0" xfId="0" applyFont="1" applyFill="1" applyAlignment="1">
      <alignment horizontal="left" vertical="center" wrapText="1"/>
    </xf>
    <xf numFmtId="0" fontId="12" fillId="7" borderId="2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center"/>
    </xf>
    <xf numFmtId="0" fontId="1" fillId="6" borderId="7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</cellXfs>
  <cellStyles count="3">
    <cellStyle name="常规" xfId="0" builtinId="0"/>
    <cellStyle name="常规 2" xfId="1" xr:uid="{00000000-0005-0000-0000-000031000000}"/>
    <cellStyle name="常规 3" xfId="2" xr:uid="{00000000-0005-0000-0000-000032000000}"/>
  </cellStyles>
  <dxfs count="2">
    <dxf>
      <fill>
        <patternFill patternType="solid">
          <bgColor rgb="FF92D050"/>
        </patternFill>
      </fill>
    </dxf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FFFFFFCC"/>
      <color rgb="FFFF0000"/>
      <color rgb="FF20B29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359836</xdr:colOff>
      <xdr:row>13</xdr:row>
      <xdr:rowOff>52915</xdr:rowOff>
    </xdr:from>
    <xdr:to>
      <xdr:col>0</xdr:col>
      <xdr:colOff>522417</xdr:colOff>
      <xdr:row>13</xdr:row>
      <xdr:rowOff>196915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410" y="320103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5294</xdr:colOff>
      <xdr:row>13</xdr:row>
      <xdr:rowOff>52915</xdr:rowOff>
    </xdr:from>
    <xdr:to>
      <xdr:col>7</xdr:col>
      <xdr:colOff>167875</xdr:colOff>
      <xdr:row>13</xdr:row>
      <xdr:rowOff>196915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72655" y="3201035"/>
          <a:ext cx="162560" cy="144145"/>
        </a:xfrm>
        <a:prstGeom prst="rect">
          <a:avLst/>
        </a:prstGeom>
      </xdr:spPr>
    </xdr:pic>
    <xdr:clientData/>
  </xdr:twoCellAnchor>
  <xdr:oneCellAnchor>
    <xdr:from>
      <xdr:col>1</xdr:col>
      <xdr:colOff>5295</xdr:colOff>
      <xdr:row>27</xdr:row>
      <xdr:rowOff>52915</xdr:rowOff>
    </xdr:from>
    <xdr:ext cx="162581" cy="144000"/>
    <xdr:pic>
      <xdr:nvPicPr>
        <xdr:cNvPr id="7" name="图片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43305" y="6401435"/>
          <a:ext cx="162560" cy="14414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370416</xdr:colOff>
      <xdr:row>180</xdr:row>
      <xdr:rowOff>47626</xdr:rowOff>
    </xdr:from>
    <xdr:to>
      <xdr:col>13</xdr:col>
      <xdr:colOff>532997</xdr:colOff>
      <xdr:row>180</xdr:row>
      <xdr:rowOff>191626</xdr:rowOff>
    </xdr:to>
    <xdr:pic>
      <xdr:nvPicPr>
        <xdr:cNvPr id="2" name="图片 5">
          <a:extLst>
            <a:ext uri="{FF2B5EF4-FFF2-40B4-BE49-F238E27FC236}">
              <a16:creationId xmlns:a16="http://schemas.microsoft.com/office/drawing/2014/main" id="{E6FB39C6-763C-498A-91B2-7C6FA2C0A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07333" y="37057543"/>
          <a:ext cx="162581" cy="14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Y32"/>
  <sheetViews>
    <sheetView showGridLines="0" zoomScale="90" zoomScaleNormal="90" workbookViewId="0">
      <selection activeCell="B4" sqref="B4"/>
    </sheetView>
  </sheetViews>
  <sheetFormatPr defaultColWidth="8.875" defaultRowHeight="16.5" x14ac:dyDescent="0.2"/>
  <cols>
    <col min="1" max="14" width="12.625" style="2" customWidth="1"/>
    <col min="15" max="16384" width="8.875" style="2"/>
  </cols>
  <sheetData>
    <row r="1" spans="1:14" s="1" customFormat="1" ht="24.95" customHeight="1" x14ac:dyDescent="0.2">
      <c r="A1" s="80" t="str">
        <f>L2</f>
        <v>仓库结算单/列表页</v>
      </c>
      <c r="B1" s="81"/>
      <c r="C1" s="81"/>
      <c r="D1" s="81"/>
      <c r="E1" s="81"/>
      <c r="F1" s="81"/>
      <c r="G1" s="81"/>
      <c r="H1" s="81"/>
      <c r="K1" s="14" t="s">
        <v>0</v>
      </c>
      <c r="L1" s="43" t="s">
        <v>1</v>
      </c>
      <c r="M1" s="42"/>
      <c r="N1" s="46"/>
    </row>
    <row r="2" spans="1:14" s="1" customFormat="1" ht="24.95" customHeight="1" x14ac:dyDescent="0.2">
      <c r="A2" s="82" t="str">
        <f>L1</f>
        <v>主页/仓库管理/仓库结算单</v>
      </c>
      <c r="B2" s="81"/>
      <c r="C2" s="81"/>
      <c r="D2" s="81"/>
      <c r="E2" s="81"/>
      <c r="F2" s="81"/>
      <c r="G2" s="81"/>
      <c r="H2" s="81"/>
      <c r="K2" s="14" t="s">
        <v>2</v>
      </c>
      <c r="L2" s="15" t="s">
        <v>3</v>
      </c>
      <c r="M2" s="16"/>
      <c r="N2" s="17"/>
    </row>
    <row r="3" spans="1:14" ht="18" customHeight="1" x14ac:dyDescent="0.2">
      <c r="L3" s="91"/>
      <c r="M3" s="92"/>
      <c r="N3" s="92"/>
    </row>
    <row r="4" spans="1:14" s="79" customFormat="1" ht="18" customHeight="1" x14ac:dyDescent="0.2">
      <c r="A4" s="2" t="s">
        <v>4</v>
      </c>
      <c r="B4" s="83" t="s">
        <v>251</v>
      </c>
      <c r="C4" s="84" t="s">
        <v>5</v>
      </c>
      <c r="D4" s="237"/>
      <c r="E4" s="238"/>
      <c r="F4" s="19" t="s">
        <v>6</v>
      </c>
      <c r="G4" s="36"/>
      <c r="H4" s="36"/>
      <c r="I4" s="93"/>
      <c r="J4" s="93"/>
      <c r="K4" s="93"/>
      <c r="L4" s="94"/>
      <c r="M4" s="95"/>
      <c r="N4" s="95"/>
    </row>
    <row r="5" spans="1:14" s="79" customFormat="1" ht="18" customHeight="1" x14ac:dyDescent="0.2">
      <c r="C5" s="36"/>
      <c r="D5" s="36"/>
      <c r="E5" s="36"/>
      <c r="F5" s="36"/>
      <c r="G5" s="36"/>
      <c r="H5" s="36"/>
      <c r="I5" s="93"/>
      <c r="J5" s="93"/>
      <c r="K5" s="93"/>
      <c r="L5" s="94"/>
      <c r="M5" s="95"/>
      <c r="N5" s="95"/>
    </row>
    <row r="6" spans="1:14" s="79" customFormat="1" ht="18" customHeight="1" x14ac:dyDescent="0.2">
      <c r="A6" s="234" t="s">
        <v>253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</row>
    <row r="7" spans="1:14" s="79" customFormat="1" ht="18" customHeight="1" x14ac:dyDescent="0.2">
      <c r="A7" s="235"/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  <c r="N7" s="235"/>
    </row>
    <row r="8" spans="1:14" s="79" customFormat="1" ht="18" customHeight="1" x14ac:dyDescent="0.2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</row>
    <row r="9" spans="1:14" s="79" customFormat="1" ht="18" customHeight="1" x14ac:dyDescent="0.2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5"/>
      <c r="L9" s="235"/>
      <c r="M9" s="235"/>
      <c r="N9" s="235"/>
    </row>
    <row r="10" spans="1:14" s="79" customFormat="1" ht="18" customHeight="1" x14ac:dyDescent="0.2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</row>
    <row r="11" spans="1:14" s="79" customFormat="1" ht="18" customHeight="1" x14ac:dyDescent="0.2">
      <c r="A11" s="235"/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</row>
    <row r="12" spans="1:14" s="79" customFormat="1" ht="18" customHeight="1" x14ac:dyDescent="0.2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235"/>
      <c r="M12" s="235"/>
      <c r="N12" s="235"/>
    </row>
    <row r="13" spans="1:14" s="79" customFormat="1" ht="18" customHeight="1" x14ac:dyDescent="0.2">
      <c r="A13" s="235"/>
      <c r="B13" s="235"/>
      <c r="C13" s="235"/>
      <c r="D13" s="235"/>
      <c r="E13" s="235"/>
      <c r="F13" s="235"/>
      <c r="G13" s="235"/>
      <c r="H13" s="235"/>
      <c r="I13" s="235"/>
      <c r="J13" s="235"/>
      <c r="K13" s="235"/>
      <c r="L13" s="235"/>
      <c r="M13" s="235"/>
      <c r="N13" s="235"/>
    </row>
    <row r="14" spans="1:14" s="79" customFormat="1" ht="18" customHeight="1" x14ac:dyDescent="0.2">
      <c r="A14" s="235"/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</row>
    <row r="15" spans="1:14" s="79" customFormat="1" ht="18" customHeight="1" x14ac:dyDescent="0.2">
      <c r="C15" s="36"/>
      <c r="D15" s="36"/>
      <c r="E15" s="36"/>
      <c r="F15" s="36"/>
      <c r="G15" s="36"/>
      <c r="H15" s="36"/>
      <c r="I15" s="93"/>
      <c r="J15" s="93"/>
      <c r="K15" s="93"/>
      <c r="L15" s="94"/>
      <c r="M15" s="95"/>
      <c r="N15" s="95"/>
    </row>
    <row r="16" spans="1:14" ht="18" customHeight="1" x14ac:dyDescent="0.2">
      <c r="A16" s="85"/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19" t="s">
        <v>7</v>
      </c>
      <c r="M16" s="19" t="s">
        <v>8</v>
      </c>
      <c r="N16" s="19" t="s">
        <v>9</v>
      </c>
    </row>
    <row r="17" spans="1:25" ht="18" customHeight="1" x14ac:dyDescent="0.2"/>
    <row r="18" spans="1:25" ht="18" customHeight="1" x14ac:dyDescent="0.2">
      <c r="A18" s="11" t="s">
        <v>10</v>
      </c>
      <c r="B18" s="86" t="s">
        <v>199</v>
      </c>
      <c r="C18" s="11" t="s">
        <v>11</v>
      </c>
      <c r="D18" s="11" t="s">
        <v>12</v>
      </c>
      <c r="E18" s="202" t="s">
        <v>13</v>
      </c>
      <c r="F18" s="31" t="s">
        <v>14</v>
      </c>
      <c r="G18" s="32"/>
      <c r="H18" s="31" t="s">
        <v>201</v>
      </c>
      <c r="I18" s="33"/>
      <c r="J18" s="26" t="s">
        <v>15</v>
      </c>
      <c r="K18" s="26" t="s">
        <v>16</v>
      </c>
      <c r="L18" s="11" t="s">
        <v>17</v>
      </c>
      <c r="M18" s="11" t="s">
        <v>18</v>
      </c>
      <c r="N18" s="26" t="s">
        <v>19</v>
      </c>
    </row>
    <row r="19" spans="1:25" ht="18" customHeight="1" x14ac:dyDescent="0.2">
      <c r="A19" s="12" t="s">
        <v>198</v>
      </c>
      <c r="B19" s="12">
        <v>1</v>
      </c>
      <c r="C19" s="12" t="s">
        <v>200</v>
      </c>
      <c r="D19" s="12" t="s">
        <v>20</v>
      </c>
      <c r="E19" s="172"/>
      <c r="F19" s="87" t="s">
        <v>21</v>
      </c>
      <c r="G19" s="88"/>
      <c r="H19" s="87" t="s">
        <v>202</v>
      </c>
      <c r="I19" s="203"/>
      <c r="J19" s="96">
        <v>43853</v>
      </c>
      <c r="K19" s="198">
        <v>43853</v>
      </c>
      <c r="L19" s="196">
        <f>常规!I19</f>
        <v>19800</v>
      </c>
      <c r="M19" s="12" t="s">
        <v>22</v>
      </c>
      <c r="N19" s="197">
        <v>43853</v>
      </c>
    </row>
    <row r="20" spans="1:25" ht="18" customHeight="1" x14ac:dyDescent="0.2">
      <c r="A20" s="27"/>
      <c r="B20" s="13"/>
      <c r="C20" s="13"/>
      <c r="D20" s="13"/>
      <c r="E20" s="34"/>
      <c r="F20" s="87"/>
      <c r="G20" s="88"/>
      <c r="H20" s="120"/>
      <c r="I20" s="203"/>
      <c r="J20" s="96"/>
      <c r="K20" s="28"/>
      <c r="L20" s="13"/>
      <c r="M20" s="97"/>
      <c r="N20" s="97"/>
    </row>
    <row r="21" spans="1:25" ht="18" customHeight="1" x14ac:dyDescent="0.2">
      <c r="A21" s="27"/>
      <c r="B21" s="13"/>
      <c r="C21" s="13"/>
      <c r="D21" s="13"/>
      <c r="E21" s="34"/>
      <c r="F21" s="87"/>
      <c r="G21" s="88"/>
      <c r="H21" s="120"/>
      <c r="I21" s="203"/>
      <c r="J21" s="96"/>
      <c r="K21" s="28"/>
      <c r="L21" s="13"/>
      <c r="M21" s="97"/>
      <c r="N21" s="97"/>
    </row>
    <row r="22" spans="1:25" ht="18" customHeight="1" x14ac:dyDescent="0.2">
      <c r="A22" s="27"/>
      <c r="B22" s="13"/>
      <c r="C22" s="13"/>
      <c r="D22" s="13"/>
      <c r="E22" s="34"/>
      <c r="F22" s="87"/>
      <c r="G22" s="88"/>
      <c r="H22" s="120"/>
      <c r="I22" s="203"/>
      <c r="J22" s="96"/>
      <c r="K22" s="28"/>
      <c r="L22" s="13"/>
      <c r="M22" s="97"/>
      <c r="N22" s="97"/>
    </row>
    <row r="23" spans="1:25" ht="18" customHeight="1" x14ac:dyDescent="0.2"/>
    <row r="24" spans="1:25" ht="18" customHeight="1" x14ac:dyDescent="0.2">
      <c r="A24" s="234" t="s">
        <v>23</v>
      </c>
      <c r="B24" s="236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P24"/>
      <c r="Q24"/>
      <c r="R24"/>
      <c r="S24"/>
      <c r="T24"/>
      <c r="U24"/>
      <c r="V24"/>
      <c r="W24"/>
      <c r="X24"/>
      <c r="Y24"/>
    </row>
    <row r="25" spans="1:25" ht="18" customHeight="1" x14ac:dyDescent="0.2">
      <c r="A25" s="236"/>
      <c r="B25" s="236"/>
      <c r="C25" s="236"/>
      <c r="D25" s="236"/>
      <c r="E25" s="236"/>
      <c r="F25" s="236"/>
      <c r="G25" s="236"/>
      <c r="H25" s="236"/>
      <c r="I25" s="236"/>
      <c r="J25" s="236"/>
      <c r="K25" s="236"/>
      <c r="L25" s="236"/>
      <c r="M25" s="236"/>
      <c r="N25" s="236"/>
    </row>
    <row r="26" spans="1:25" ht="18" customHeight="1" x14ac:dyDescent="0.2">
      <c r="A26" s="236"/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</row>
    <row r="27" spans="1:25" ht="18" customHeight="1" x14ac:dyDescent="0.2">
      <c r="A27" s="236"/>
      <c r="B27" s="236"/>
      <c r="C27" s="236"/>
      <c r="D27" s="236"/>
      <c r="E27" s="236"/>
      <c r="F27" s="236"/>
      <c r="G27" s="236"/>
      <c r="H27" s="236"/>
      <c r="I27" s="236"/>
      <c r="J27" s="236"/>
      <c r="K27" s="236"/>
      <c r="L27" s="236"/>
      <c r="M27" s="236"/>
      <c r="N27" s="236"/>
    </row>
    <row r="29" spans="1:25" x14ac:dyDescent="0.2">
      <c r="A29" s="89" t="s">
        <v>252</v>
      </c>
    </row>
    <row r="30" spans="1:25" s="35" customFormat="1" ht="18" customHeight="1" x14ac:dyDescent="0.2">
      <c r="A30" s="25" t="s">
        <v>24</v>
      </c>
      <c r="B30" s="41" t="s">
        <v>25</v>
      </c>
      <c r="C30" s="25" t="s">
        <v>26</v>
      </c>
      <c r="D30" s="25" t="s">
        <v>27</v>
      </c>
      <c r="E30" s="25" t="s">
        <v>28</v>
      </c>
      <c r="F30" s="25" t="s">
        <v>29</v>
      </c>
      <c r="G30" s="228" t="s">
        <v>30</v>
      </c>
      <c r="H30" s="229"/>
      <c r="I30" s="229"/>
      <c r="J30" s="229"/>
      <c r="K30" s="229"/>
      <c r="L30" s="229"/>
      <c r="M30" s="229"/>
      <c r="N30" s="230"/>
    </row>
    <row r="31" spans="1:25" s="35" customFormat="1" ht="18" customHeight="1" x14ac:dyDescent="0.2">
      <c r="A31" s="108">
        <v>1</v>
      </c>
      <c r="B31" s="199" t="s">
        <v>31</v>
      </c>
      <c r="C31" s="198">
        <v>43853</v>
      </c>
      <c r="D31" s="200">
        <f>金税发票!F11</f>
        <v>10000</v>
      </c>
      <c r="E31" s="201">
        <v>0.1</v>
      </c>
      <c r="F31" s="200">
        <f>金税发票!H11</f>
        <v>1000</v>
      </c>
      <c r="G31" s="231"/>
      <c r="H31" s="232"/>
      <c r="I31" s="232"/>
      <c r="J31" s="232"/>
      <c r="K31" s="232"/>
      <c r="L31" s="232"/>
      <c r="M31" s="232"/>
      <c r="N31" s="233"/>
    </row>
    <row r="32" spans="1:25" ht="18" customHeight="1" x14ac:dyDescent="0.2"/>
  </sheetData>
  <mergeCells count="5">
    <mergeCell ref="G30:N30"/>
    <mergeCell ref="G31:N31"/>
    <mergeCell ref="A6:N14"/>
    <mergeCell ref="A24:N27"/>
    <mergeCell ref="D4:E4"/>
  </mergeCells>
  <phoneticPr fontId="23" type="noConversion"/>
  <dataValidations count="1">
    <dataValidation type="list" allowBlank="1" showInputMessage="1" showErrorMessage="1" sqref="B4" xr:uid="{00000000-0002-0000-0000-000000000000}">
      <formula1>"未下达的仓库结算单,未确认的仓库结算单,未完成的仓库结算单,所有仓库结算单"</formula1>
    </dataValidation>
  </dataValidations>
  <pageMargins left="0.25" right="0.25" top="0.21" bottom="0.19" header="0.2" footer="0.18"/>
  <pageSetup paperSize="9" scale="54" fitToHeight="0" orientation="portrait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T106"/>
  <sheetViews>
    <sheetView showGridLines="0" topLeftCell="A4" zoomScale="90" zoomScaleNormal="90" workbookViewId="0">
      <selection activeCell="A18" sqref="A18"/>
    </sheetView>
  </sheetViews>
  <sheetFormatPr defaultColWidth="8.875" defaultRowHeight="16.5" x14ac:dyDescent="0.2"/>
  <cols>
    <col min="1" max="11" width="13.625" style="2" customWidth="1"/>
    <col min="12" max="12" width="5.875" style="2" customWidth="1"/>
    <col min="13" max="20" width="12.625" style="2" customWidth="1"/>
    <col min="21" max="16384" width="8.875" style="2"/>
  </cols>
  <sheetData>
    <row r="1" spans="1:20" s="1" customFormat="1" ht="24.95" customHeight="1" x14ac:dyDescent="0.2">
      <c r="A1" s="252" t="str">
        <f>I2</f>
        <v>仓库结算单/内容页/常规</v>
      </c>
      <c r="B1" s="252"/>
      <c r="C1" s="252"/>
      <c r="D1" s="252"/>
      <c r="H1" s="14" t="s">
        <v>0</v>
      </c>
      <c r="I1" s="248" t="str">
        <f>列表页!$L$1</f>
        <v>主页/仓库管理/仓库结算单</v>
      </c>
      <c r="J1" s="249"/>
      <c r="K1" s="250"/>
    </row>
    <row r="2" spans="1:20" s="1" customFormat="1" ht="24.95" customHeight="1" x14ac:dyDescent="0.2">
      <c r="A2" s="252"/>
      <c r="B2" s="252"/>
      <c r="C2" s="252"/>
      <c r="D2" s="252"/>
      <c r="H2" s="14" t="s">
        <v>2</v>
      </c>
      <c r="I2" s="15" t="s">
        <v>32</v>
      </c>
      <c r="J2" s="16"/>
      <c r="K2" s="17"/>
    </row>
    <row r="3" spans="1:20" ht="18" customHeight="1" x14ac:dyDescent="0.2"/>
    <row r="4" spans="1:20" ht="18" customHeight="1" x14ac:dyDescent="0.2">
      <c r="A4" s="4"/>
      <c r="B4" s="4"/>
      <c r="C4" s="4"/>
      <c r="D4" s="4"/>
      <c r="E4" s="4"/>
      <c r="F4" s="4"/>
      <c r="G4" s="4"/>
      <c r="H4" s="18" t="s">
        <v>33</v>
      </c>
      <c r="I4" s="18" t="s">
        <v>34</v>
      </c>
      <c r="J4" s="19" t="s">
        <v>35</v>
      </c>
      <c r="K4" s="19" t="s">
        <v>36</v>
      </c>
      <c r="M4" s="239" t="s">
        <v>234</v>
      </c>
      <c r="N4" s="240"/>
      <c r="O4" s="240"/>
      <c r="P4" s="240"/>
      <c r="Q4" s="240"/>
      <c r="R4" s="240"/>
      <c r="S4" s="240"/>
      <c r="T4" s="241"/>
    </row>
    <row r="5" spans="1:20" ht="18" customHeight="1" x14ac:dyDescent="0.2">
      <c r="M5" s="242"/>
      <c r="N5" s="243"/>
      <c r="O5" s="243"/>
      <c r="P5" s="243"/>
      <c r="Q5" s="243"/>
      <c r="R5" s="243"/>
      <c r="S5" s="243"/>
      <c r="T5" s="244"/>
    </row>
    <row r="6" spans="1:20" ht="18" customHeight="1" x14ac:dyDescent="0.2">
      <c r="A6" s="7" t="s">
        <v>37</v>
      </c>
      <c r="B6" s="5" t="s">
        <v>38</v>
      </c>
      <c r="C6" s="5" t="s">
        <v>39</v>
      </c>
      <c r="D6" s="6" t="s">
        <v>40</v>
      </c>
      <c r="E6" s="5" t="s">
        <v>41</v>
      </c>
      <c r="F6" s="5" t="s">
        <v>42</v>
      </c>
      <c r="M6" s="242"/>
      <c r="N6" s="243"/>
      <c r="O6" s="243"/>
      <c r="P6" s="243"/>
      <c r="Q6" s="243"/>
      <c r="R6" s="243"/>
      <c r="S6" s="243"/>
      <c r="T6" s="244"/>
    </row>
    <row r="7" spans="1:20" ht="18" customHeight="1" x14ac:dyDescent="0.2">
      <c r="A7" s="21" t="s">
        <v>43</v>
      </c>
      <c r="G7" s="47" t="s">
        <v>44</v>
      </c>
      <c r="M7" s="242"/>
      <c r="N7" s="243"/>
      <c r="O7" s="243"/>
      <c r="P7" s="243"/>
      <c r="Q7" s="243"/>
      <c r="R7" s="243"/>
      <c r="S7" s="243"/>
      <c r="T7" s="244"/>
    </row>
    <row r="8" spans="1:20" ht="18" customHeight="1" x14ac:dyDescent="0.2">
      <c r="A8" s="35" t="s">
        <v>48</v>
      </c>
      <c r="C8" s="223" t="s">
        <v>49</v>
      </c>
      <c r="D8" s="224"/>
      <c r="E8" s="225"/>
      <c r="G8" s="23" t="s">
        <v>46</v>
      </c>
      <c r="I8" s="67" t="s">
        <v>47</v>
      </c>
      <c r="J8" s="68"/>
      <c r="K8" s="69"/>
      <c r="M8" s="242"/>
      <c r="N8" s="243"/>
      <c r="O8" s="243"/>
      <c r="P8" s="243"/>
      <c r="Q8" s="243"/>
      <c r="R8" s="243"/>
      <c r="S8" s="243"/>
      <c r="T8" s="244"/>
    </row>
    <row r="9" spans="1:20" ht="18" customHeight="1" x14ac:dyDescent="0.2">
      <c r="A9" s="35" t="s">
        <v>52</v>
      </c>
      <c r="C9" s="223" t="s">
        <v>53</v>
      </c>
      <c r="D9" s="224"/>
      <c r="E9" s="225"/>
      <c r="G9" s="23" t="s">
        <v>50</v>
      </c>
      <c r="I9" s="70" t="s">
        <v>51</v>
      </c>
      <c r="J9" s="71"/>
      <c r="K9" s="72"/>
      <c r="M9" s="242"/>
      <c r="N9" s="243"/>
      <c r="O9" s="243"/>
      <c r="P9" s="243"/>
      <c r="Q9" s="243"/>
      <c r="R9" s="243"/>
      <c r="S9" s="243"/>
      <c r="T9" s="244"/>
    </row>
    <row r="10" spans="1:20" ht="18" customHeight="1" x14ac:dyDescent="0.2">
      <c r="C10" s="48" t="s">
        <v>56</v>
      </c>
      <c r="F10"/>
      <c r="G10" s="23" t="s">
        <v>54</v>
      </c>
      <c r="I10" s="70" t="s">
        <v>55</v>
      </c>
      <c r="J10" s="71"/>
      <c r="K10" s="72"/>
      <c r="M10" s="242"/>
      <c r="N10" s="243"/>
      <c r="O10" s="243"/>
      <c r="P10" s="243"/>
      <c r="Q10" s="243"/>
      <c r="R10" s="243"/>
      <c r="S10" s="243"/>
      <c r="T10" s="244"/>
    </row>
    <row r="11" spans="1:20" ht="18" customHeight="1" x14ac:dyDescent="0.2">
      <c r="A11" s="35" t="s">
        <v>254</v>
      </c>
      <c r="C11" s="50" t="s">
        <v>45</v>
      </c>
      <c r="D11" s="51"/>
      <c r="E11" s="52"/>
      <c r="F11"/>
      <c r="M11" s="242"/>
      <c r="N11" s="243"/>
      <c r="O11" s="243"/>
      <c r="P11" s="243"/>
      <c r="Q11" s="243"/>
      <c r="R11" s="243"/>
      <c r="S11" s="243"/>
      <c r="T11" s="244"/>
    </row>
    <row r="12" spans="1:20" ht="18" customHeight="1" x14ac:dyDescent="0.2">
      <c r="B12" s="49"/>
      <c r="F12"/>
      <c r="M12" s="242"/>
      <c r="N12" s="243"/>
      <c r="O12" s="243"/>
      <c r="P12" s="243"/>
      <c r="Q12" s="243"/>
      <c r="R12" s="243"/>
      <c r="S12" s="243"/>
      <c r="T12" s="244"/>
    </row>
    <row r="13" spans="1:20" ht="18" customHeight="1" x14ac:dyDescent="0.2">
      <c r="A13" s="21" t="s">
        <v>57</v>
      </c>
      <c r="F13"/>
      <c r="G13" s="21" t="s">
        <v>58</v>
      </c>
      <c r="M13" s="242"/>
      <c r="N13" s="243"/>
      <c r="O13" s="243"/>
      <c r="P13" s="243"/>
      <c r="Q13" s="243"/>
      <c r="R13" s="243"/>
      <c r="S13" s="243"/>
      <c r="T13" s="244"/>
    </row>
    <row r="14" spans="1:20" ht="18" customHeight="1" x14ac:dyDescent="0.2">
      <c r="A14" s="35" t="s">
        <v>59</v>
      </c>
      <c r="C14" s="50" t="s">
        <v>60</v>
      </c>
      <c r="D14" s="51"/>
      <c r="E14" s="52"/>
      <c r="F14"/>
      <c r="G14" s="226" t="s">
        <v>61</v>
      </c>
      <c r="I14" s="50"/>
      <c r="J14" s="51"/>
      <c r="K14" s="52"/>
      <c r="M14" s="242"/>
      <c r="N14" s="243"/>
      <c r="O14" s="243"/>
      <c r="P14" s="243"/>
      <c r="Q14" s="243"/>
      <c r="R14" s="243"/>
      <c r="S14" s="243"/>
      <c r="T14" s="244"/>
    </row>
    <row r="15" spans="1:20" ht="18" customHeight="1" x14ac:dyDescent="0.2">
      <c r="A15" s="35" t="s">
        <v>62</v>
      </c>
      <c r="C15" s="50" t="s">
        <v>20</v>
      </c>
      <c r="D15" s="51"/>
      <c r="E15" s="52"/>
      <c r="F15"/>
      <c r="G15" s="35" t="s">
        <v>63</v>
      </c>
      <c r="I15" s="73">
        <v>18000</v>
      </c>
      <c r="J15" s="74"/>
      <c r="K15" s="75"/>
      <c r="M15" s="242"/>
      <c r="N15" s="243"/>
      <c r="O15" s="243"/>
      <c r="P15" s="243"/>
      <c r="Q15" s="243"/>
      <c r="R15" s="243"/>
      <c r="S15" s="243"/>
      <c r="T15" s="244"/>
    </row>
    <row r="16" spans="1:20" ht="18" customHeight="1" x14ac:dyDescent="0.2">
      <c r="A16" s="35" t="s">
        <v>64</v>
      </c>
      <c r="C16" s="50" t="s">
        <v>65</v>
      </c>
      <c r="D16" s="51"/>
      <c r="E16" s="52"/>
      <c r="F16"/>
      <c r="G16" s="35" t="s">
        <v>66</v>
      </c>
      <c r="I16" s="73">
        <v>1800</v>
      </c>
      <c r="J16" s="74"/>
      <c r="K16" s="75"/>
      <c r="M16" s="242"/>
      <c r="N16" s="243"/>
      <c r="O16" s="243"/>
      <c r="P16" s="243"/>
      <c r="Q16" s="243"/>
      <c r="R16" s="243"/>
      <c r="S16" s="243"/>
      <c r="T16" s="244"/>
    </row>
    <row r="17" spans="1:20" ht="18" customHeight="1" x14ac:dyDescent="0.2">
      <c r="A17" s="35" t="s">
        <v>67</v>
      </c>
      <c r="C17" s="50"/>
      <c r="D17" s="51"/>
      <c r="E17" s="52"/>
      <c r="F17"/>
      <c r="G17" s="98" t="s">
        <v>105</v>
      </c>
      <c r="I17" s="39"/>
      <c r="J17" s="53"/>
      <c r="K17" s="54"/>
      <c r="M17" s="242"/>
      <c r="N17" s="243"/>
      <c r="O17" s="243"/>
      <c r="P17" s="243"/>
      <c r="Q17" s="243"/>
      <c r="R17" s="243"/>
      <c r="S17" s="243"/>
      <c r="T17" s="244"/>
    </row>
    <row r="18" spans="1:20" ht="18" customHeight="1" x14ac:dyDescent="0.2">
      <c r="A18" s="35" t="s">
        <v>255</v>
      </c>
      <c r="C18" s="227">
        <v>121</v>
      </c>
      <c r="D18" s="51"/>
      <c r="E18" s="52"/>
      <c r="F18"/>
      <c r="G18" s="98"/>
      <c r="I18" s="39"/>
      <c r="J18" s="53"/>
      <c r="K18" s="54"/>
      <c r="M18" s="242"/>
      <c r="N18" s="243"/>
      <c r="O18" s="243"/>
      <c r="P18" s="243"/>
      <c r="Q18" s="243"/>
      <c r="R18" s="243"/>
      <c r="S18" s="243"/>
      <c r="T18" s="244"/>
    </row>
    <row r="19" spans="1:20" ht="18" customHeight="1" x14ac:dyDescent="0.2">
      <c r="A19" s="35" t="s">
        <v>69</v>
      </c>
      <c r="C19" s="195" t="s">
        <v>123</v>
      </c>
      <c r="D19" s="53"/>
      <c r="E19" s="54"/>
      <c r="F19"/>
      <c r="G19" s="35" t="s">
        <v>68</v>
      </c>
      <c r="I19" s="76">
        <f>I15+I16</f>
        <v>19800</v>
      </c>
      <c r="J19" s="74"/>
      <c r="K19" s="75"/>
      <c r="M19" s="242"/>
      <c r="N19" s="243"/>
      <c r="O19" s="243"/>
      <c r="P19" s="243"/>
      <c r="Q19" s="243"/>
      <c r="R19" s="243"/>
      <c r="S19" s="243"/>
      <c r="T19" s="244"/>
    </row>
    <row r="20" spans="1:20" ht="18" customHeight="1" x14ac:dyDescent="0.2">
      <c r="A20" s="226" t="s">
        <v>71</v>
      </c>
      <c r="C20" s="45">
        <v>43853</v>
      </c>
      <c r="D20" s="53"/>
      <c r="E20" s="54"/>
      <c r="F20"/>
      <c r="G20" s="35" t="s">
        <v>70</v>
      </c>
      <c r="I20" s="253" t="str">
        <f>IF(I19=I23,"一致","不一致")</f>
        <v>一致</v>
      </c>
      <c r="J20" s="254"/>
      <c r="K20" s="255"/>
      <c r="M20" s="242"/>
      <c r="N20" s="243"/>
      <c r="O20" s="243"/>
      <c r="P20" s="243"/>
      <c r="Q20" s="243"/>
      <c r="R20" s="243"/>
      <c r="S20" s="243"/>
      <c r="T20" s="244"/>
    </row>
    <row r="21" spans="1:20" ht="18" customHeight="1" x14ac:dyDescent="0.2">
      <c r="A21" s="35" t="s">
        <v>73</v>
      </c>
      <c r="C21" s="45">
        <v>43853</v>
      </c>
      <c r="D21" s="53"/>
      <c r="E21" s="54"/>
      <c r="F21"/>
      <c r="G21" s="35" t="s">
        <v>72</v>
      </c>
      <c r="I21" s="73">
        <f>SUM(金税发票!F11:F12)</f>
        <v>17999.989999999998</v>
      </c>
      <c r="J21" s="77"/>
      <c r="K21" s="78"/>
      <c r="M21" s="242"/>
      <c r="N21" s="243"/>
      <c r="O21" s="243"/>
      <c r="P21" s="243"/>
      <c r="Q21" s="243"/>
      <c r="R21" s="243"/>
      <c r="S21" s="243"/>
      <c r="T21" s="244"/>
    </row>
    <row r="22" spans="1:20" ht="18" customHeight="1" x14ac:dyDescent="0.2">
      <c r="A22" s="35" t="s">
        <v>75</v>
      </c>
      <c r="C22" s="45">
        <v>43853</v>
      </c>
      <c r="D22" s="40"/>
      <c r="E22" s="44"/>
      <c r="F22"/>
      <c r="G22" s="35" t="s">
        <v>74</v>
      </c>
      <c r="I22" s="73">
        <f>SUM(金税发票!H11:H12)</f>
        <v>1800.01</v>
      </c>
      <c r="J22" s="77"/>
      <c r="K22" s="78"/>
      <c r="M22" s="242"/>
      <c r="N22" s="243"/>
      <c r="O22" s="243"/>
      <c r="P22" s="243"/>
      <c r="Q22" s="243"/>
      <c r="R22" s="243"/>
      <c r="S22" s="243"/>
      <c r="T22" s="244"/>
    </row>
    <row r="23" spans="1:20" ht="18" customHeight="1" x14ac:dyDescent="0.2">
      <c r="A23" s="35" t="s">
        <v>77</v>
      </c>
      <c r="C23" s="55"/>
      <c r="D23" s="56"/>
      <c r="E23" s="57"/>
      <c r="F23"/>
      <c r="G23" s="35" t="s">
        <v>76</v>
      </c>
      <c r="I23" s="76">
        <f>I21+I22</f>
        <v>19799.999999999996</v>
      </c>
      <c r="J23" s="74"/>
      <c r="K23" s="75"/>
      <c r="M23" s="245"/>
      <c r="N23" s="246"/>
      <c r="O23" s="246"/>
      <c r="P23" s="246"/>
      <c r="Q23" s="246"/>
      <c r="R23" s="246"/>
      <c r="S23" s="246"/>
      <c r="T23" s="247"/>
    </row>
    <row r="24" spans="1:20" ht="18" customHeight="1" x14ac:dyDescent="0.2">
      <c r="C24" s="58"/>
      <c r="D24" s="59"/>
      <c r="E24" s="60"/>
      <c r="F24"/>
    </row>
    <row r="25" spans="1:20" ht="18" customHeight="1" x14ac:dyDescent="0.2">
      <c r="C25" s="61"/>
      <c r="D25" s="62"/>
      <c r="E25" s="63"/>
      <c r="F25"/>
    </row>
    <row r="26" spans="1:20" ht="18" customHeight="1" x14ac:dyDescent="0.2">
      <c r="F26"/>
    </row>
    <row r="27" spans="1:20" ht="18" customHeight="1" x14ac:dyDescent="0.2">
      <c r="A27" s="21" t="s">
        <v>84</v>
      </c>
      <c r="F27"/>
      <c r="G27" s="21" t="s">
        <v>78</v>
      </c>
    </row>
    <row r="28" spans="1:20" ht="18" customHeight="1" x14ac:dyDescent="0.2">
      <c r="A28" s="226" t="s">
        <v>86</v>
      </c>
      <c r="C28" s="65"/>
      <c r="D28" s="51"/>
      <c r="E28" s="52"/>
      <c r="F28"/>
      <c r="G28" s="64" t="s">
        <v>79</v>
      </c>
      <c r="I28" s="67" t="s">
        <v>80</v>
      </c>
      <c r="J28" s="68"/>
      <c r="K28" s="69"/>
    </row>
    <row r="29" spans="1:20" ht="18" customHeight="1" x14ac:dyDescent="0.2">
      <c r="A29" s="35" t="s">
        <v>87</v>
      </c>
      <c r="E29" s="19" t="s">
        <v>88</v>
      </c>
      <c r="F29"/>
      <c r="G29" s="64" t="s">
        <v>81</v>
      </c>
      <c r="I29" s="67" t="s">
        <v>82</v>
      </c>
      <c r="J29" s="68"/>
      <c r="K29" s="69"/>
    </row>
    <row r="30" spans="1:20" ht="18" customHeight="1" x14ac:dyDescent="0.2">
      <c r="F30"/>
      <c r="G30" s="64" t="s">
        <v>83</v>
      </c>
      <c r="I30" s="67" t="s">
        <v>80</v>
      </c>
      <c r="J30" s="68"/>
      <c r="K30" s="69"/>
    </row>
    <row r="31" spans="1:20" ht="18" customHeight="1" x14ac:dyDescent="0.2">
      <c r="F31"/>
      <c r="G31" s="64" t="s">
        <v>85</v>
      </c>
      <c r="I31" s="67" t="s">
        <v>82</v>
      </c>
      <c r="J31" s="68"/>
      <c r="K31" s="69"/>
    </row>
    <row r="32" spans="1:20" ht="18" customHeight="1" x14ac:dyDescent="0.2">
      <c r="F32"/>
      <c r="G32" s="23"/>
      <c r="J32" s="23"/>
      <c r="K32" s="23"/>
    </row>
    <row r="33" spans="1:12" ht="21.4" customHeight="1" x14ac:dyDescent="0.2">
      <c r="A33" s="251" t="s">
        <v>256</v>
      </c>
      <c r="B33" s="251"/>
      <c r="C33" s="251"/>
      <c r="D33" s="251"/>
      <c r="E33" s="251"/>
      <c r="F33" s="251"/>
      <c r="G33" s="236" t="s">
        <v>136</v>
      </c>
      <c r="H33" s="235"/>
      <c r="I33" s="235"/>
      <c r="J33" s="235"/>
      <c r="K33" s="235"/>
    </row>
    <row r="34" spans="1:12" ht="21.4" customHeight="1" x14ac:dyDescent="0.2">
      <c r="A34" s="251"/>
      <c r="B34" s="251"/>
      <c r="C34" s="251"/>
      <c r="D34" s="251"/>
      <c r="E34" s="251"/>
      <c r="F34" s="251"/>
      <c r="G34" s="235"/>
      <c r="H34" s="235"/>
      <c r="I34" s="235"/>
      <c r="J34" s="235"/>
      <c r="K34" s="235"/>
    </row>
    <row r="35" spans="1:12" ht="21.4" customHeight="1" x14ac:dyDescent="0.2">
      <c r="A35" s="251"/>
      <c r="B35" s="251"/>
      <c r="C35" s="251"/>
      <c r="D35" s="251"/>
      <c r="E35" s="251"/>
      <c r="F35" s="251"/>
      <c r="G35" s="235"/>
      <c r="H35" s="235"/>
      <c r="I35" s="235"/>
      <c r="J35" s="235"/>
      <c r="K35" s="235"/>
      <c r="L35" s="22"/>
    </row>
    <row r="36" spans="1:12" ht="21.4" customHeight="1" x14ac:dyDescent="0.2">
      <c r="A36" s="251"/>
      <c r="B36" s="251"/>
      <c r="C36" s="251"/>
      <c r="D36" s="251"/>
      <c r="E36" s="251"/>
      <c r="F36" s="251"/>
      <c r="G36" s="235"/>
      <c r="H36" s="235"/>
      <c r="I36" s="235"/>
      <c r="J36" s="235"/>
      <c r="K36" s="235"/>
      <c r="L36" s="22"/>
    </row>
    <row r="37" spans="1:12" ht="21.4" customHeight="1" x14ac:dyDescent="0.2">
      <c r="A37" s="251"/>
      <c r="B37" s="251"/>
      <c r="C37" s="251"/>
      <c r="D37" s="251"/>
      <c r="E37" s="251"/>
      <c r="F37" s="251"/>
      <c r="G37" s="235"/>
      <c r="H37" s="235"/>
      <c r="I37" s="235"/>
      <c r="J37" s="235"/>
      <c r="K37" s="235"/>
      <c r="L37" s="22"/>
    </row>
    <row r="38" spans="1:12" ht="21.4" customHeight="1" x14ac:dyDescent="0.2">
      <c r="A38" s="251"/>
      <c r="B38" s="251"/>
      <c r="C38" s="251"/>
      <c r="D38" s="251"/>
      <c r="E38" s="251"/>
      <c r="F38" s="251"/>
      <c r="G38" s="235"/>
      <c r="H38" s="235"/>
      <c r="I38" s="235"/>
      <c r="J38" s="235"/>
      <c r="K38" s="235"/>
      <c r="L38" s="22"/>
    </row>
    <row r="39" spans="1:12" ht="21.4" customHeight="1" x14ac:dyDescent="0.2">
      <c r="A39" s="251"/>
      <c r="B39" s="251"/>
      <c r="C39" s="251"/>
      <c r="D39" s="251"/>
      <c r="E39" s="251"/>
      <c r="F39" s="251"/>
      <c r="G39" s="235"/>
      <c r="H39" s="235"/>
      <c r="I39" s="235"/>
      <c r="J39" s="235"/>
      <c r="K39" s="235"/>
      <c r="L39" s="22"/>
    </row>
    <row r="40" spans="1:12" ht="21.4" customHeight="1" x14ac:dyDescent="0.2">
      <c r="A40" s="251"/>
      <c r="B40" s="251"/>
      <c r="C40" s="251"/>
      <c r="D40" s="251"/>
      <c r="E40" s="251"/>
      <c r="F40" s="251"/>
      <c r="G40" s="235"/>
      <c r="H40" s="235"/>
      <c r="I40" s="235"/>
      <c r="J40" s="235"/>
      <c r="K40" s="235"/>
      <c r="L40" s="22"/>
    </row>
    <row r="41" spans="1:12" ht="21.4" customHeight="1" x14ac:dyDescent="0.2">
      <c r="A41" s="251"/>
      <c r="B41" s="251"/>
      <c r="C41" s="251"/>
      <c r="D41" s="251"/>
      <c r="E41" s="251"/>
      <c r="F41" s="251"/>
      <c r="G41" s="235"/>
      <c r="H41" s="235"/>
      <c r="I41" s="235"/>
      <c r="J41" s="235"/>
      <c r="K41" s="235"/>
      <c r="L41" s="22"/>
    </row>
    <row r="42" spans="1:12" ht="21.4" customHeight="1" x14ac:dyDescent="0.2">
      <c r="A42" s="251"/>
      <c r="B42" s="251"/>
      <c r="C42" s="251"/>
      <c r="D42" s="251"/>
      <c r="E42" s="251"/>
      <c r="F42" s="251"/>
      <c r="G42" s="235"/>
      <c r="H42" s="235"/>
      <c r="I42" s="235"/>
      <c r="J42" s="235"/>
      <c r="K42" s="235"/>
      <c r="L42" s="22"/>
    </row>
    <row r="43" spans="1:12" ht="21.4" customHeight="1" x14ac:dyDescent="0.2">
      <c r="A43" s="251"/>
      <c r="B43" s="251"/>
      <c r="C43" s="251"/>
      <c r="D43" s="251"/>
      <c r="E43" s="251"/>
      <c r="F43" s="251"/>
      <c r="G43" s="235"/>
      <c r="H43" s="235"/>
      <c r="I43" s="235"/>
      <c r="J43" s="235"/>
      <c r="K43" s="235"/>
      <c r="L43" s="22"/>
    </row>
    <row r="44" spans="1:12" ht="21.4" customHeight="1" x14ac:dyDescent="0.2">
      <c r="A44" s="251"/>
      <c r="B44" s="251"/>
      <c r="C44" s="251"/>
      <c r="D44" s="251"/>
      <c r="E44" s="251"/>
      <c r="F44" s="251"/>
      <c r="G44" s="235"/>
      <c r="H44" s="235"/>
      <c r="I44" s="235"/>
      <c r="J44" s="235"/>
      <c r="K44" s="235"/>
      <c r="L44" s="22"/>
    </row>
    <row r="45" spans="1:12" ht="21.4" customHeight="1" x14ac:dyDescent="0.2">
      <c r="A45" s="251"/>
      <c r="B45" s="251"/>
      <c r="C45" s="251"/>
      <c r="D45" s="251"/>
      <c r="E45" s="251"/>
      <c r="F45" s="251"/>
      <c r="G45" s="235"/>
      <c r="H45" s="235"/>
      <c r="I45" s="235"/>
      <c r="J45" s="235"/>
      <c r="K45" s="235"/>
      <c r="L45" s="22"/>
    </row>
    <row r="46" spans="1:12" ht="21.4" customHeight="1" x14ac:dyDescent="0.2">
      <c r="A46" s="251"/>
      <c r="B46" s="251"/>
      <c r="C46" s="251"/>
      <c r="D46" s="251"/>
      <c r="E46" s="251"/>
      <c r="F46" s="251"/>
      <c r="G46" s="235"/>
      <c r="H46" s="235"/>
      <c r="I46" s="235"/>
      <c r="J46" s="235"/>
      <c r="K46" s="235"/>
      <c r="L46" s="22"/>
    </row>
    <row r="47" spans="1:12" ht="21.4" customHeight="1" x14ac:dyDescent="0.2">
      <c r="A47" s="251"/>
      <c r="B47" s="251"/>
      <c r="C47" s="251"/>
      <c r="D47" s="251"/>
      <c r="E47" s="251"/>
      <c r="F47" s="251"/>
      <c r="G47" s="235"/>
      <c r="H47" s="235"/>
      <c r="I47" s="235"/>
      <c r="J47" s="235"/>
      <c r="K47" s="235"/>
      <c r="L47" s="22"/>
    </row>
    <row r="48" spans="1:12" ht="21.4" customHeight="1" x14ac:dyDescent="0.2">
      <c r="A48" s="251"/>
      <c r="B48" s="251"/>
      <c r="C48" s="251"/>
      <c r="D48" s="251"/>
      <c r="E48" s="251"/>
      <c r="F48" s="251"/>
      <c r="G48" s="235"/>
      <c r="H48" s="235"/>
      <c r="I48" s="235"/>
      <c r="J48" s="235"/>
      <c r="K48" s="235"/>
      <c r="L48" s="22"/>
    </row>
    <row r="49" spans="1:12" ht="21.4" customHeight="1" x14ac:dyDescent="0.2">
      <c r="A49" s="251"/>
      <c r="B49" s="251"/>
      <c r="C49" s="251"/>
      <c r="D49" s="251"/>
      <c r="E49" s="251"/>
      <c r="F49" s="251"/>
      <c r="G49" s="235"/>
      <c r="H49" s="235"/>
      <c r="I49" s="235"/>
      <c r="J49" s="235"/>
      <c r="K49" s="235"/>
      <c r="L49" s="22"/>
    </row>
    <row r="50" spans="1:12" ht="21.4" customHeight="1" x14ac:dyDescent="0.2">
      <c r="A50" s="251"/>
      <c r="B50" s="251"/>
      <c r="C50" s="251"/>
      <c r="D50" s="251"/>
      <c r="E50" s="251"/>
      <c r="F50" s="251"/>
      <c r="G50" s="235"/>
      <c r="H50" s="235"/>
      <c r="I50" s="235"/>
      <c r="J50" s="235"/>
      <c r="K50" s="235"/>
      <c r="L50" s="22"/>
    </row>
    <row r="51" spans="1:12" ht="21.4" customHeight="1" x14ac:dyDescent="0.2">
      <c r="A51" s="251"/>
      <c r="B51" s="251"/>
      <c r="C51" s="251"/>
      <c r="D51" s="251"/>
      <c r="E51" s="251"/>
      <c r="F51" s="251"/>
      <c r="G51" s="235"/>
      <c r="H51" s="235"/>
      <c r="I51" s="235"/>
      <c r="J51" s="235"/>
      <c r="K51" s="235"/>
      <c r="L51" s="22"/>
    </row>
    <row r="52" spans="1:12" ht="21.4" customHeight="1" x14ac:dyDescent="0.2">
      <c r="A52" s="251"/>
      <c r="B52" s="251"/>
      <c r="C52" s="251"/>
      <c r="D52" s="251"/>
      <c r="E52" s="251"/>
      <c r="F52" s="251"/>
      <c r="G52" s="235"/>
      <c r="H52" s="235"/>
      <c r="I52" s="235"/>
      <c r="J52" s="235"/>
      <c r="K52" s="235"/>
      <c r="L52" s="22"/>
    </row>
    <row r="53" spans="1:12" ht="21.4" customHeight="1" x14ac:dyDescent="0.2">
      <c r="A53" s="251"/>
      <c r="B53" s="251"/>
      <c r="C53" s="251"/>
      <c r="D53" s="251"/>
      <c r="E53" s="251"/>
      <c r="F53" s="251"/>
      <c r="G53" s="235"/>
      <c r="H53" s="235"/>
      <c r="I53" s="235"/>
      <c r="J53" s="235"/>
      <c r="K53" s="235"/>
      <c r="L53" s="22"/>
    </row>
    <row r="54" spans="1:12" ht="21.4" customHeight="1" x14ac:dyDescent="0.2">
      <c r="A54" s="251"/>
      <c r="B54" s="251"/>
      <c r="C54" s="251"/>
      <c r="D54" s="251"/>
      <c r="E54" s="251"/>
      <c r="F54" s="251"/>
      <c r="G54" s="235"/>
      <c r="H54" s="235"/>
      <c r="I54" s="235"/>
      <c r="J54" s="235"/>
      <c r="K54" s="235"/>
      <c r="L54" s="22"/>
    </row>
    <row r="55" spans="1:12" ht="21.4" customHeight="1" x14ac:dyDescent="0.2">
      <c r="A55" s="251"/>
      <c r="B55" s="251"/>
      <c r="C55" s="251"/>
      <c r="D55" s="251"/>
      <c r="E55" s="251"/>
      <c r="F55" s="251"/>
      <c r="G55" s="235"/>
      <c r="H55" s="235"/>
      <c r="I55" s="235"/>
      <c r="J55" s="235"/>
      <c r="K55" s="235"/>
      <c r="L55" s="22"/>
    </row>
    <row r="56" spans="1:12" ht="18" customHeight="1" x14ac:dyDescent="0.3">
      <c r="A56" s="22"/>
      <c r="B56" s="22"/>
      <c r="C56" s="22"/>
      <c r="D56" s="22"/>
      <c r="E56" s="22"/>
      <c r="F56" s="66"/>
      <c r="G56" s="66"/>
      <c r="H56" s="66"/>
      <c r="I56" s="66"/>
      <c r="J56" s="66"/>
      <c r="K56" s="66"/>
      <c r="L56" s="22"/>
    </row>
    <row r="57" spans="1:12" ht="18" customHeight="1" x14ac:dyDescent="0.2">
      <c r="L57" s="22"/>
    </row>
    <row r="58" spans="1:12" ht="18" customHeight="1" x14ac:dyDescent="0.2"/>
    <row r="59" spans="1:12" ht="18" customHeight="1" x14ac:dyDescent="0.2"/>
    <row r="60" spans="1:12" ht="18" customHeight="1" x14ac:dyDescent="0.2"/>
    <row r="61" spans="1:12" ht="18" customHeight="1" x14ac:dyDescent="0.2"/>
    <row r="62" spans="1:12" ht="18" customHeight="1" x14ac:dyDescent="0.2"/>
    <row r="63" spans="1:12" ht="18" customHeight="1" x14ac:dyDescent="0.2"/>
    <row r="64" spans="1:12" ht="18" customHeight="1" x14ac:dyDescent="0.2"/>
    <row r="65" spans="1:11" ht="18" customHeight="1" x14ac:dyDescent="0.2"/>
    <row r="66" spans="1:11" ht="18" customHeight="1" x14ac:dyDescent="0.2"/>
    <row r="67" spans="1:11" ht="18" customHeight="1" x14ac:dyDescent="0.2"/>
    <row r="68" spans="1:11" ht="18" customHeight="1" x14ac:dyDescent="0.2"/>
    <row r="69" spans="1:11" ht="18" customHeight="1" x14ac:dyDescent="0.2"/>
    <row r="70" spans="1:11" ht="18" customHeight="1" x14ac:dyDescent="0.2"/>
    <row r="71" spans="1:11" ht="18" customHeight="1" x14ac:dyDescent="0.2"/>
    <row r="72" spans="1:11" ht="18" customHeight="1" x14ac:dyDescent="0.2"/>
    <row r="73" spans="1:11" ht="18" customHeight="1" x14ac:dyDescent="0.2"/>
    <row r="74" spans="1:11" ht="18" customHeight="1" x14ac:dyDescent="0.2"/>
    <row r="75" spans="1:11" ht="18" customHeight="1" x14ac:dyDescent="0.2">
      <c r="A75"/>
      <c r="B75"/>
      <c r="C75"/>
      <c r="D75"/>
      <c r="E75"/>
      <c r="F75"/>
      <c r="G75"/>
      <c r="H75"/>
      <c r="I75"/>
      <c r="J75"/>
      <c r="K75"/>
    </row>
    <row r="76" spans="1:11" ht="18" customHeight="1" x14ac:dyDescent="0.2">
      <c r="A76"/>
      <c r="B76"/>
      <c r="C76"/>
      <c r="D76"/>
      <c r="E76"/>
      <c r="F76"/>
      <c r="G76"/>
      <c r="H76"/>
      <c r="I76"/>
      <c r="J76"/>
      <c r="K76"/>
    </row>
    <row r="77" spans="1:11" ht="18" customHeight="1" x14ac:dyDescent="0.2">
      <c r="A77"/>
      <c r="B77"/>
      <c r="C77"/>
      <c r="D77"/>
      <c r="E77"/>
      <c r="F77"/>
      <c r="G77"/>
      <c r="H77"/>
      <c r="I77"/>
      <c r="J77"/>
      <c r="K77"/>
    </row>
    <row r="78" spans="1:11" ht="18" customHeight="1" x14ac:dyDescent="0.2">
      <c r="A78"/>
      <c r="B78"/>
      <c r="C78"/>
      <c r="D78"/>
      <c r="E78"/>
      <c r="F78"/>
      <c r="G78"/>
      <c r="H78"/>
      <c r="I78"/>
      <c r="J78"/>
      <c r="K78"/>
    </row>
    <row r="79" spans="1:11" ht="18" customHeight="1" x14ac:dyDescent="0.2">
      <c r="A79"/>
      <c r="B79"/>
      <c r="C79"/>
      <c r="D79"/>
      <c r="E79"/>
      <c r="F79"/>
      <c r="G79"/>
      <c r="H79"/>
      <c r="I79"/>
      <c r="J79"/>
      <c r="K79"/>
    </row>
    <row r="80" spans="1:11" ht="18" customHeight="1" x14ac:dyDescent="0.2">
      <c r="A80"/>
      <c r="B80"/>
      <c r="C80"/>
      <c r="D80"/>
      <c r="E80"/>
      <c r="F80"/>
      <c r="G80"/>
      <c r="H80"/>
      <c r="I80"/>
      <c r="J80"/>
      <c r="K80"/>
    </row>
    <row r="81" spans="1:11" ht="18" customHeight="1" x14ac:dyDescent="0.2">
      <c r="A81"/>
      <c r="B81"/>
      <c r="C81"/>
      <c r="D81"/>
      <c r="E81"/>
      <c r="F81"/>
      <c r="G81"/>
      <c r="H81"/>
      <c r="I81"/>
      <c r="J81"/>
      <c r="K81"/>
    </row>
    <row r="82" spans="1:11" ht="18" customHeight="1" x14ac:dyDescent="0.2">
      <c r="A82"/>
      <c r="B82"/>
      <c r="C82"/>
      <c r="D82"/>
      <c r="E82"/>
      <c r="F82"/>
      <c r="G82"/>
      <c r="H82"/>
      <c r="I82"/>
      <c r="J82"/>
      <c r="K82"/>
    </row>
    <row r="83" spans="1:11" ht="18" customHeight="1" x14ac:dyDescent="0.2">
      <c r="A83"/>
      <c r="B83"/>
      <c r="C83"/>
      <c r="D83"/>
      <c r="E83"/>
      <c r="F83"/>
      <c r="G83"/>
      <c r="H83"/>
      <c r="I83"/>
      <c r="J83"/>
      <c r="K83"/>
    </row>
    <row r="84" spans="1:11" ht="18" customHeight="1" x14ac:dyDescent="0.2">
      <c r="A84"/>
      <c r="B84"/>
      <c r="C84"/>
      <c r="D84"/>
      <c r="E84"/>
      <c r="F84"/>
      <c r="G84"/>
      <c r="H84"/>
      <c r="I84"/>
      <c r="J84"/>
      <c r="K84"/>
    </row>
    <row r="85" spans="1:11" ht="18" customHeight="1" x14ac:dyDescent="0.2">
      <c r="A85"/>
      <c r="B85"/>
      <c r="C85"/>
      <c r="D85"/>
      <c r="E85"/>
      <c r="F85"/>
      <c r="G85"/>
      <c r="H85"/>
      <c r="I85"/>
      <c r="J85"/>
      <c r="K85"/>
    </row>
    <row r="86" spans="1:11" ht="18" customHeight="1" x14ac:dyDescent="0.2">
      <c r="A86"/>
      <c r="B86"/>
      <c r="C86"/>
      <c r="D86"/>
      <c r="E86"/>
      <c r="F86"/>
      <c r="G86"/>
      <c r="H86"/>
      <c r="I86"/>
      <c r="J86"/>
      <c r="K86"/>
    </row>
    <row r="87" spans="1:11" ht="18" customHeight="1" x14ac:dyDescent="0.2">
      <c r="A87"/>
      <c r="B87"/>
      <c r="C87"/>
      <c r="D87"/>
      <c r="E87"/>
      <c r="F87"/>
      <c r="G87"/>
      <c r="H87"/>
      <c r="I87"/>
      <c r="J87"/>
      <c r="K87"/>
    </row>
    <row r="88" spans="1:11" ht="18" customHeight="1" x14ac:dyDescent="0.2">
      <c r="A88"/>
      <c r="B88"/>
      <c r="C88"/>
      <c r="D88"/>
      <c r="E88"/>
      <c r="F88"/>
      <c r="G88"/>
      <c r="H88"/>
      <c r="I88"/>
      <c r="J88"/>
      <c r="K88"/>
    </row>
    <row r="89" spans="1:11" ht="18" customHeight="1" x14ac:dyDescent="0.2">
      <c r="A89"/>
      <c r="B89"/>
      <c r="C89"/>
      <c r="D89"/>
      <c r="E89"/>
      <c r="F89"/>
      <c r="G89"/>
      <c r="H89"/>
      <c r="I89"/>
      <c r="J89"/>
      <c r="K89"/>
    </row>
    <row r="90" spans="1:11" ht="18" customHeight="1" x14ac:dyDescent="0.2">
      <c r="A90"/>
      <c r="B90"/>
      <c r="C90"/>
      <c r="D90"/>
      <c r="E90"/>
      <c r="F90"/>
      <c r="G90"/>
      <c r="H90"/>
      <c r="I90"/>
      <c r="J90"/>
      <c r="K90"/>
    </row>
    <row r="91" spans="1:11" ht="18" customHeight="1" x14ac:dyDescent="0.2">
      <c r="A91"/>
      <c r="B91"/>
      <c r="C91"/>
      <c r="D91"/>
      <c r="E91"/>
      <c r="F91"/>
      <c r="G91"/>
      <c r="H91"/>
      <c r="I91"/>
      <c r="J91"/>
      <c r="K91"/>
    </row>
    <row r="92" spans="1:11" ht="18" customHeight="1" x14ac:dyDescent="0.2">
      <c r="A92"/>
      <c r="B92"/>
      <c r="C92"/>
      <c r="D92"/>
      <c r="E92"/>
      <c r="F92"/>
      <c r="G92"/>
      <c r="H92"/>
      <c r="I92"/>
      <c r="J92"/>
      <c r="K92"/>
    </row>
    <row r="93" spans="1:11" ht="18" customHeight="1" x14ac:dyDescent="0.2">
      <c r="A93"/>
      <c r="B93"/>
      <c r="C93"/>
      <c r="D93"/>
      <c r="E93"/>
      <c r="F93"/>
      <c r="G93"/>
      <c r="H93"/>
      <c r="I93"/>
      <c r="J93"/>
      <c r="K93"/>
    </row>
    <row r="94" spans="1:11" ht="18" customHeight="1" x14ac:dyDescent="0.2">
      <c r="A94"/>
      <c r="B94"/>
      <c r="C94"/>
      <c r="D94"/>
      <c r="E94"/>
      <c r="F94"/>
      <c r="G94"/>
      <c r="H94"/>
      <c r="I94"/>
      <c r="J94"/>
      <c r="K94"/>
    </row>
    <row r="95" spans="1:11" ht="18" customHeight="1" x14ac:dyDescent="0.2">
      <c r="A95"/>
      <c r="B95"/>
      <c r="C95"/>
      <c r="D95"/>
      <c r="E95"/>
      <c r="F95"/>
      <c r="G95"/>
      <c r="H95"/>
      <c r="I95"/>
      <c r="J95"/>
      <c r="K95"/>
    </row>
    <row r="96" spans="1:11" ht="18" customHeight="1" x14ac:dyDescent="0.2">
      <c r="A96"/>
      <c r="B96"/>
      <c r="C96"/>
      <c r="D96"/>
      <c r="E96"/>
      <c r="F96"/>
      <c r="G96"/>
      <c r="H96"/>
      <c r="I96"/>
      <c r="J96"/>
      <c r="K96"/>
    </row>
    <row r="97" spans="1:11" ht="18" customHeight="1" x14ac:dyDescent="0.2">
      <c r="A97"/>
      <c r="B97"/>
      <c r="C97"/>
      <c r="D97"/>
      <c r="E97"/>
      <c r="F97"/>
      <c r="G97"/>
      <c r="H97"/>
      <c r="I97"/>
      <c r="J97"/>
      <c r="K97"/>
    </row>
    <row r="98" spans="1:11" ht="18" customHeight="1" x14ac:dyDescent="0.2">
      <c r="A98"/>
      <c r="B98"/>
      <c r="C98"/>
      <c r="D98"/>
      <c r="E98"/>
      <c r="F98"/>
      <c r="G98"/>
      <c r="H98"/>
      <c r="I98"/>
      <c r="J98"/>
      <c r="K98"/>
    </row>
    <row r="99" spans="1:11" ht="18" customHeight="1" x14ac:dyDescent="0.2">
      <c r="A99"/>
      <c r="B99"/>
      <c r="C99"/>
      <c r="D99"/>
      <c r="E99"/>
      <c r="F99"/>
      <c r="G99"/>
      <c r="H99"/>
      <c r="I99"/>
      <c r="J99"/>
      <c r="K99"/>
    </row>
    <row r="100" spans="1:11" ht="18" customHeight="1" x14ac:dyDescent="0.2">
      <c r="A100"/>
      <c r="B100"/>
      <c r="C100"/>
      <c r="D100"/>
      <c r="E100"/>
      <c r="F100"/>
      <c r="G100"/>
      <c r="H100"/>
      <c r="I100"/>
      <c r="J100"/>
      <c r="K100"/>
    </row>
    <row r="101" spans="1:11" ht="18" customHeight="1" x14ac:dyDescent="0.2">
      <c r="A101"/>
      <c r="B101"/>
      <c r="C101"/>
      <c r="D101"/>
      <c r="E101"/>
      <c r="F101"/>
      <c r="G101"/>
      <c r="H101"/>
      <c r="I101"/>
      <c r="J101"/>
      <c r="K101"/>
    </row>
    <row r="102" spans="1:11" ht="18" customHeight="1" x14ac:dyDescent="0.2">
      <c r="A102"/>
      <c r="B102"/>
      <c r="C102"/>
      <c r="D102"/>
      <c r="E102"/>
      <c r="F102"/>
      <c r="G102"/>
      <c r="H102"/>
      <c r="I102"/>
      <c r="J102"/>
      <c r="K102"/>
    </row>
    <row r="103" spans="1:11" ht="18" customHeight="1" x14ac:dyDescent="0.2">
      <c r="A103"/>
      <c r="B103"/>
      <c r="C103"/>
      <c r="D103"/>
      <c r="E103"/>
      <c r="F103"/>
      <c r="G103"/>
      <c r="H103"/>
      <c r="I103"/>
      <c r="J103"/>
      <c r="K103"/>
    </row>
    <row r="104" spans="1:11" ht="18" customHeight="1" x14ac:dyDescent="0.2">
      <c r="A104"/>
      <c r="B104"/>
      <c r="C104"/>
      <c r="D104"/>
      <c r="E104"/>
      <c r="F104"/>
      <c r="G104"/>
      <c r="H104"/>
      <c r="I104"/>
      <c r="J104"/>
      <c r="K104"/>
    </row>
    <row r="105" spans="1:11" x14ac:dyDescent="0.2">
      <c r="A105"/>
      <c r="B105"/>
      <c r="C105"/>
      <c r="D105"/>
      <c r="E105"/>
      <c r="F105"/>
      <c r="G105"/>
      <c r="H105"/>
      <c r="I105"/>
      <c r="J105"/>
      <c r="K105"/>
    </row>
    <row r="106" spans="1:11" x14ac:dyDescent="0.2">
      <c r="A106"/>
      <c r="B106"/>
      <c r="C106"/>
      <c r="D106"/>
      <c r="E106"/>
      <c r="F106"/>
      <c r="G106"/>
      <c r="H106"/>
      <c r="I106"/>
      <c r="J106"/>
      <c r="K106"/>
    </row>
  </sheetData>
  <mergeCells count="6">
    <mergeCell ref="M4:T23"/>
    <mergeCell ref="I1:K1"/>
    <mergeCell ref="A33:F55"/>
    <mergeCell ref="G33:K55"/>
    <mergeCell ref="A1:D2"/>
    <mergeCell ref="I20:K20"/>
  </mergeCells>
  <phoneticPr fontId="23" type="noConversion"/>
  <conditionalFormatting sqref="I20">
    <cfRule type="cellIs" dxfId="1" priority="1" operator="equal">
      <formula>"不一致"</formula>
    </cfRule>
    <cfRule type="cellIs" dxfId="0" priority="2" operator="equal">
      <formula>"一致"</formula>
    </cfRule>
  </conditionalFormatting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U248"/>
  <sheetViews>
    <sheetView showGridLines="0" tabSelected="1" topLeftCell="A173" zoomScale="90" zoomScaleNormal="90" workbookViewId="0">
      <selection activeCell="A186" sqref="A186:B186"/>
    </sheetView>
  </sheetViews>
  <sheetFormatPr defaultColWidth="8.875" defaultRowHeight="16.5" x14ac:dyDescent="0.2"/>
  <cols>
    <col min="1" max="2" width="6.625" style="2" customWidth="1"/>
    <col min="3" max="12" width="12.625" style="2" customWidth="1"/>
    <col min="13" max="13" width="14.25" style="2" customWidth="1"/>
    <col min="14" max="24" width="12.625" style="2" customWidth="1"/>
    <col min="25" max="16384" width="8.875" style="2"/>
  </cols>
  <sheetData>
    <row r="1" spans="1:14" s="1" customFormat="1" ht="24.95" customHeight="1" x14ac:dyDescent="0.2">
      <c r="A1" s="162" t="str">
        <f>L2</f>
        <v>仓库结算单/内容页/行项目</v>
      </c>
      <c r="B1" s="162"/>
      <c r="C1" s="162"/>
      <c r="D1" s="162"/>
      <c r="E1" s="162"/>
      <c r="F1" s="162"/>
      <c r="G1" s="130"/>
      <c r="K1" s="14" t="s">
        <v>0</v>
      </c>
      <c r="L1" s="127" t="str">
        <f>列表页!$L$1</f>
        <v>主页/仓库管理/仓库结算单</v>
      </c>
      <c r="M1" s="128"/>
      <c r="N1" s="129"/>
    </row>
    <row r="2" spans="1:14" s="1" customFormat="1" ht="24.95" customHeight="1" x14ac:dyDescent="0.2">
      <c r="A2" s="162"/>
      <c r="B2" s="162"/>
      <c r="C2" s="162"/>
      <c r="D2" s="162"/>
      <c r="E2" s="162"/>
      <c r="F2" s="162"/>
      <c r="G2" s="130"/>
      <c r="K2" s="14" t="s">
        <v>2</v>
      </c>
      <c r="L2" s="136" t="s">
        <v>89</v>
      </c>
      <c r="M2" s="137"/>
      <c r="N2" s="138"/>
    </row>
    <row r="3" spans="1:14" ht="18" customHeight="1" x14ac:dyDescent="0.2"/>
    <row r="4" spans="1:14" ht="18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18" t="s">
        <v>33</v>
      </c>
      <c r="L4" s="18" t="s">
        <v>34</v>
      </c>
      <c r="M4" s="19" t="s">
        <v>35</v>
      </c>
      <c r="N4" s="19" t="s">
        <v>36</v>
      </c>
    </row>
    <row r="5" spans="1:14" ht="18" customHeight="1" x14ac:dyDescent="0.2"/>
    <row r="6" spans="1:14" ht="18" customHeight="1" x14ac:dyDescent="0.2">
      <c r="A6" s="286" t="s">
        <v>37</v>
      </c>
      <c r="B6" s="287"/>
      <c r="C6" s="118" t="s">
        <v>125</v>
      </c>
      <c r="D6" s="5" t="s">
        <v>39</v>
      </c>
      <c r="E6" s="6" t="s">
        <v>40</v>
      </c>
      <c r="F6" s="5" t="s">
        <v>41</v>
      </c>
      <c r="G6" s="5" t="s">
        <v>42</v>
      </c>
    </row>
    <row r="7" spans="1:14" ht="18" customHeight="1" x14ac:dyDescent="0.2">
      <c r="A7" s="21"/>
      <c r="B7" s="21"/>
      <c r="C7" s="21"/>
      <c r="D7" s="21"/>
      <c r="H7" s="8"/>
      <c r="L7" s="119" t="s">
        <v>122</v>
      </c>
      <c r="M7" s="165" t="s">
        <v>103</v>
      </c>
      <c r="N7" s="20" t="s">
        <v>90</v>
      </c>
    </row>
    <row r="8" spans="1:14" ht="18" customHeight="1" x14ac:dyDescent="0.2">
      <c r="A8" s="158"/>
      <c r="B8" s="90" t="s">
        <v>131</v>
      </c>
      <c r="C8" s="177" t="s">
        <v>160</v>
      </c>
      <c r="D8" s="163"/>
      <c r="E8" s="110"/>
      <c r="F8" s="285" t="s">
        <v>191</v>
      </c>
      <c r="G8" s="285"/>
      <c r="H8" s="285" t="s">
        <v>116</v>
      </c>
      <c r="I8" s="285"/>
      <c r="J8" s="228" t="s">
        <v>192</v>
      </c>
      <c r="K8" s="230"/>
      <c r="L8" s="122" t="s">
        <v>124</v>
      </c>
      <c r="M8" s="123"/>
      <c r="N8" s="124"/>
    </row>
    <row r="9" spans="1:14" ht="18" customHeight="1" x14ac:dyDescent="0.2">
      <c r="A9" s="160" t="s">
        <v>132</v>
      </c>
      <c r="B9" s="161">
        <v>1</v>
      </c>
      <c r="C9" s="102" t="s">
        <v>107</v>
      </c>
      <c r="D9" s="103"/>
      <c r="E9" s="121"/>
      <c r="F9" s="274">
        <v>100</v>
      </c>
      <c r="G9" s="274"/>
      <c r="H9" s="275">
        <v>0</v>
      </c>
      <c r="I9" s="276"/>
      <c r="J9" s="277">
        <f t="shared" ref="J9:J14" si="0">F9+H9</f>
        <v>100</v>
      </c>
      <c r="K9" s="278"/>
      <c r="L9" s="132"/>
      <c r="M9" s="133"/>
      <c r="N9" s="134"/>
    </row>
    <row r="10" spans="1:14" ht="18" customHeight="1" x14ac:dyDescent="0.2">
      <c r="A10" s="160" t="s">
        <v>132</v>
      </c>
      <c r="B10" s="161">
        <v>2</v>
      </c>
      <c r="C10" s="102" t="s">
        <v>108</v>
      </c>
      <c r="D10" s="103"/>
      <c r="E10" s="121"/>
      <c r="F10" s="274">
        <v>200</v>
      </c>
      <c r="G10" s="274"/>
      <c r="H10" s="275">
        <v>0</v>
      </c>
      <c r="I10" s="276"/>
      <c r="J10" s="277">
        <f t="shared" si="0"/>
        <v>200</v>
      </c>
      <c r="K10" s="278"/>
      <c r="L10" s="132"/>
      <c r="M10" s="133"/>
      <c r="N10" s="134"/>
    </row>
    <row r="11" spans="1:14" ht="18" customHeight="1" x14ac:dyDescent="0.2">
      <c r="A11" s="160" t="s">
        <v>132</v>
      </c>
      <c r="B11" s="161">
        <v>3</v>
      </c>
      <c r="C11" s="172" t="s">
        <v>133</v>
      </c>
      <c r="D11" s="103"/>
      <c r="E11" s="121"/>
      <c r="F11" s="274">
        <v>300</v>
      </c>
      <c r="G11" s="274"/>
      <c r="H11" s="275">
        <v>0</v>
      </c>
      <c r="I11" s="276"/>
      <c r="J11" s="277">
        <f t="shared" si="0"/>
        <v>300</v>
      </c>
      <c r="K11" s="278"/>
      <c r="L11" s="132"/>
      <c r="M11" s="133"/>
      <c r="N11" s="134"/>
    </row>
    <row r="12" spans="1:14" ht="18" customHeight="1" x14ac:dyDescent="0.2">
      <c r="A12" s="160" t="s">
        <v>132</v>
      </c>
      <c r="B12" s="161">
        <v>4</v>
      </c>
      <c r="C12" s="172" t="s">
        <v>134</v>
      </c>
      <c r="D12" s="103"/>
      <c r="E12" s="121"/>
      <c r="F12" s="274">
        <v>400</v>
      </c>
      <c r="G12" s="274"/>
      <c r="H12" s="275">
        <v>0</v>
      </c>
      <c r="I12" s="276"/>
      <c r="J12" s="277">
        <f t="shared" si="0"/>
        <v>400</v>
      </c>
      <c r="K12" s="278"/>
      <c r="L12" s="132"/>
      <c r="M12" s="133"/>
      <c r="N12" s="134"/>
    </row>
    <row r="13" spans="1:14" ht="18" customHeight="1" x14ac:dyDescent="0.2">
      <c r="A13" s="160" t="s">
        <v>132</v>
      </c>
      <c r="B13" s="161">
        <v>5</v>
      </c>
      <c r="C13" s="172" t="s">
        <v>210</v>
      </c>
      <c r="D13" s="103"/>
      <c r="E13" s="121"/>
      <c r="F13" s="274">
        <v>400</v>
      </c>
      <c r="G13" s="274"/>
      <c r="H13" s="275">
        <v>0</v>
      </c>
      <c r="I13" s="276"/>
      <c r="J13" s="277">
        <f t="shared" si="0"/>
        <v>400</v>
      </c>
      <c r="K13" s="278"/>
      <c r="L13" s="143"/>
      <c r="M13" s="144"/>
      <c r="N13" s="145"/>
    </row>
    <row r="14" spans="1:14" ht="18" customHeight="1" x14ac:dyDescent="0.2">
      <c r="A14" s="160" t="s">
        <v>132</v>
      </c>
      <c r="B14" s="161">
        <v>6</v>
      </c>
      <c r="C14" s="136" t="s">
        <v>138</v>
      </c>
      <c r="D14" s="137"/>
      <c r="E14" s="139"/>
      <c r="F14" s="288">
        <v>500</v>
      </c>
      <c r="G14" s="288"/>
      <c r="H14" s="275">
        <v>0</v>
      </c>
      <c r="I14" s="276"/>
      <c r="J14" s="277">
        <f t="shared" si="0"/>
        <v>500</v>
      </c>
      <c r="K14" s="278"/>
      <c r="L14" s="132"/>
      <c r="M14" s="133"/>
      <c r="N14" s="134"/>
    </row>
    <row r="15" spans="1:14" ht="18" customHeight="1" x14ac:dyDescent="0.2">
      <c r="A15" s="166"/>
      <c r="B15" s="167"/>
      <c r="C15" s="168"/>
      <c r="D15" s="169"/>
      <c r="E15" s="8"/>
      <c r="F15" s="170"/>
      <c r="G15" s="171"/>
      <c r="I15" s="171"/>
      <c r="K15" s="171"/>
    </row>
    <row r="16" spans="1:14" ht="18" customHeight="1" x14ac:dyDescent="0.2">
      <c r="A16" s="256" t="s">
        <v>236</v>
      </c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</row>
    <row r="17" spans="1:15" ht="18" customHeight="1" x14ac:dyDescent="0.2">
      <c r="A17" s="256"/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</row>
    <row r="18" spans="1:15" ht="18" customHeight="1" x14ac:dyDescent="0.2">
      <c r="A18" s="256"/>
      <c r="B18" s="256"/>
      <c r="C18" s="256"/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</row>
    <row r="19" spans="1:15" ht="18" customHeight="1" x14ac:dyDescent="0.2">
      <c r="A19" s="256"/>
      <c r="B19" s="256"/>
      <c r="C19" s="256"/>
      <c r="D19" s="256"/>
      <c r="E19" s="256"/>
      <c r="F19" s="256"/>
      <c r="G19" s="256"/>
      <c r="H19" s="256"/>
      <c r="I19" s="256"/>
      <c r="J19" s="256"/>
      <c r="K19" s="256"/>
      <c r="L19" s="256"/>
      <c r="M19" s="256"/>
      <c r="N19" s="256"/>
    </row>
    <row r="20" spans="1:15" ht="18" customHeight="1" x14ac:dyDescent="0.2">
      <c r="A20" s="256"/>
      <c r="B20" s="256"/>
      <c r="C20" s="256"/>
      <c r="D20" s="256"/>
      <c r="E20" s="256"/>
      <c r="F20" s="256"/>
      <c r="G20" s="256"/>
      <c r="H20" s="256"/>
      <c r="I20" s="256"/>
      <c r="J20" s="256"/>
      <c r="K20" s="256"/>
      <c r="L20" s="256"/>
      <c r="M20" s="256"/>
      <c r="N20" s="256"/>
    </row>
    <row r="21" spans="1:15" ht="18" customHeight="1" x14ac:dyDescent="0.2">
      <c r="A21" s="256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</row>
    <row r="22" spans="1:15" ht="18" customHeight="1" x14ac:dyDescent="0.2">
      <c r="A22" s="256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  <c r="N22" s="256"/>
    </row>
    <row r="23" spans="1:15" ht="18" customHeight="1" x14ac:dyDescent="0.2">
      <c r="A23" s="256"/>
      <c r="B23" s="256"/>
      <c r="C23" s="256"/>
      <c r="D23" s="256"/>
      <c r="E23" s="256"/>
      <c r="F23" s="256"/>
      <c r="G23" s="256"/>
      <c r="H23" s="256"/>
      <c r="I23" s="256"/>
      <c r="J23" s="256"/>
      <c r="K23" s="256"/>
      <c r="L23" s="256"/>
      <c r="M23" s="256"/>
      <c r="N23" s="256"/>
      <c r="O23" s="36"/>
    </row>
    <row r="24" spans="1:15" ht="18" customHeight="1" x14ac:dyDescent="0.2">
      <c r="A24" s="256"/>
      <c r="B24" s="256"/>
      <c r="C24" s="256"/>
      <c r="D24" s="256"/>
      <c r="E24" s="256"/>
      <c r="F24" s="256"/>
      <c r="G24" s="256"/>
      <c r="H24" s="256"/>
      <c r="I24" s="256"/>
      <c r="J24" s="256"/>
      <c r="K24" s="256"/>
      <c r="L24" s="256"/>
      <c r="M24" s="256"/>
      <c r="N24" s="256"/>
      <c r="O24" s="36"/>
    </row>
    <row r="25" spans="1:15" ht="18" customHeight="1" x14ac:dyDescent="0.2">
      <c r="A25" s="256"/>
      <c r="B25" s="256"/>
      <c r="C25" s="256"/>
      <c r="D25" s="256"/>
      <c r="E25" s="256"/>
      <c r="F25" s="256"/>
      <c r="G25" s="256"/>
      <c r="H25" s="256"/>
      <c r="I25" s="256"/>
      <c r="J25" s="256"/>
      <c r="K25" s="256"/>
      <c r="L25" s="256"/>
      <c r="M25" s="256"/>
      <c r="N25" s="256"/>
      <c r="O25" s="36"/>
    </row>
    <row r="26" spans="1:15" ht="18" customHeight="1" x14ac:dyDescent="0.2">
      <c r="A26" s="256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6"/>
      <c r="M26" s="256"/>
      <c r="N26" s="256"/>
      <c r="O26" s="36"/>
    </row>
    <row r="27" spans="1:15" ht="18" customHeight="1" x14ac:dyDescent="0.2">
      <c r="A27" s="256"/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6"/>
      <c r="O27" s="36"/>
    </row>
    <row r="28" spans="1:15" ht="18" customHeight="1" x14ac:dyDescent="0.2">
      <c r="A28" s="256"/>
      <c r="B28" s="256"/>
      <c r="C28" s="256"/>
      <c r="D28" s="256"/>
      <c r="E28" s="256"/>
      <c r="F28" s="256"/>
      <c r="G28" s="256"/>
      <c r="H28" s="256"/>
      <c r="I28" s="256"/>
      <c r="J28" s="256"/>
      <c r="K28" s="256"/>
      <c r="L28" s="256"/>
      <c r="M28" s="256"/>
      <c r="N28" s="256"/>
      <c r="O28" s="36"/>
    </row>
    <row r="29" spans="1:15" ht="18" customHeight="1" x14ac:dyDescent="0.2">
      <c r="A29" s="256"/>
      <c r="B29" s="256"/>
      <c r="C29" s="256"/>
      <c r="D29" s="256"/>
      <c r="E29" s="256"/>
      <c r="F29" s="256"/>
      <c r="G29" s="256"/>
      <c r="H29" s="256"/>
      <c r="I29" s="256"/>
      <c r="J29" s="256"/>
      <c r="K29" s="256"/>
      <c r="L29" s="256"/>
      <c r="M29" s="256"/>
      <c r="N29" s="256"/>
      <c r="O29" s="36"/>
    </row>
    <row r="30" spans="1:15" ht="18" customHeight="1" x14ac:dyDescent="0.2">
      <c r="A30" s="256"/>
      <c r="B30" s="256"/>
      <c r="C30" s="256"/>
      <c r="D30" s="256"/>
      <c r="E30" s="256"/>
      <c r="F30" s="256"/>
      <c r="G30" s="256"/>
      <c r="H30" s="256"/>
      <c r="I30" s="256"/>
      <c r="J30" s="256"/>
      <c r="K30" s="256"/>
      <c r="L30" s="256"/>
      <c r="M30" s="256"/>
      <c r="N30" s="256"/>
      <c r="O30" s="36"/>
    </row>
    <row r="31" spans="1:15" ht="18" customHeight="1" x14ac:dyDescent="0.2">
      <c r="A31" s="256"/>
      <c r="B31" s="256"/>
      <c r="C31" s="256"/>
      <c r="D31" s="256"/>
      <c r="E31" s="256"/>
      <c r="F31" s="256"/>
      <c r="G31" s="256"/>
      <c r="H31" s="256"/>
      <c r="I31" s="256"/>
      <c r="J31" s="256"/>
      <c r="K31" s="256"/>
      <c r="L31" s="256"/>
      <c r="M31" s="256"/>
      <c r="N31" s="256"/>
      <c r="O31" s="36"/>
    </row>
    <row r="32" spans="1:15" ht="18" customHeight="1" x14ac:dyDescent="0.2">
      <c r="A32" s="256"/>
      <c r="B32" s="256"/>
      <c r="C32" s="256"/>
      <c r="D32" s="256"/>
      <c r="E32" s="256"/>
      <c r="F32" s="256"/>
      <c r="G32" s="256"/>
      <c r="H32" s="256"/>
      <c r="I32" s="256"/>
      <c r="J32" s="256"/>
      <c r="K32" s="256"/>
      <c r="L32" s="256"/>
      <c r="M32" s="256"/>
      <c r="N32" s="256"/>
      <c r="O32" s="36"/>
    </row>
    <row r="33" spans="1:21" ht="18" customHeight="1" x14ac:dyDescent="0.2">
      <c r="A33" s="256"/>
      <c r="B33" s="256"/>
      <c r="C33" s="256"/>
      <c r="D33" s="256"/>
      <c r="E33" s="256"/>
      <c r="F33" s="256"/>
      <c r="G33" s="256"/>
      <c r="H33" s="256"/>
      <c r="I33" s="256"/>
      <c r="J33" s="256"/>
      <c r="K33" s="256"/>
      <c r="L33" s="256"/>
      <c r="M33" s="256"/>
      <c r="N33" s="256"/>
      <c r="O33" s="36"/>
    </row>
    <row r="34" spans="1:21" ht="18" customHeight="1" x14ac:dyDescent="0.2">
      <c r="A34" s="256"/>
      <c r="B34" s="256"/>
      <c r="C34" s="256"/>
      <c r="D34" s="256"/>
      <c r="E34" s="256"/>
      <c r="F34" s="256"/>
      <c r="G34" s="256"/>
      <c r="H34" s="256"/>
      <c r="I34" s="256"/>
      <c r="J34" s="256"/>
      <c r="K34" s="256"/>
      <c r="L34" s="256"/>
      <c r="M34" s="256"/>
      <c r="N34" s="256"/>
      <c r="O34" s="36"/>
    </row>
    <row r="35" spans="1:21" ht="18" customHeight="1" x14ac:dyDescent="0.2">
      <c r="A35" s="256"/>
      <c r="B35" s="256"/>
      <c r="C35" s="256"/>
      <c r="D35" s="256"/>
      <c r="E35" s="256"/>
      <c r="F35" s="256"/>
      <c r="G35" s="256"/>
      <c r="H35" s="256"/>
      <c r="I35" s="256"/>
      <c r="J35" s="256"/>
      <c r="K35" s="256"/>
      <c r="L35" s="256"/>
      <c r="M35" s="256"/>
      <c r="N35" s="256"/>
      <c r="O35" s="36"/>
    </row>
    <row r="36" spans="1:21" ht="18" customHeight="1" x14ac:dyDescent="0.2">
      <c r="A36" s="256"/>
      <c r="B36" s="256"/>
      <c r="C36" s="256"/>
      <c r="D36" s="256"/>
      <c r="E36" s="256"/>
      <c r="F36" s="256"/>
      <c r="G36" s="256"/>
      <c r="H36" s="256"/>
      <c r="I36" s="256"/>
      <c r="J36" s="256"/>
      <c r="K36" s="256"/>
      <c r="L36" s="256"/>
      <c r="M36" s="256"/>
      <c r="N36" s="256"/>
      <c r="O36" s="36"/>
    </row>
    <row r="37" spans="1:21" ht="18" customHeight="1" x14ac:dyDescent="0.2">
      <c r="A37" s="101"/>
      <c r="B37" s="104"/>
      <c r="C37" s="104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21" ht="39.75" customHeight="1" x14ac:dyDescent="0.2">
      <c r="A38" s="164" t="s">
        <v>161</v>
      </c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</row>
    <row r="39" spans="1:21" ht="5.0999999999999996" customHeight="1" x14ac:dyDescent="0.2">
      <c r="A39" s="99"/>
      <c r="B39" s="99"/>
      <c r="C39" s="99"/>
      <c r="D39" s="99"/>
      <c r="E39" s="38"/>
      <c r="I39" s="99"/>
      <c r="L39" s="99"/>
      <c r="P39" s="99"/>
    </row>
    <row r="40" spans="1:21" ht="18" customHeight="1" x14ac:dyDescent="0.2">
      <c r="A40" s="38" t="s">
        <v>140</v>
      </c>
      <c r="B40" s="38"/>
      <c r="C40" s="107"/>
      <c r="D40" s="99"/>
      <c r="E40" s="38"/>
      <c r="I40" s="99"/>
      <c r="L40" s="99"/>
      <c r="P40" s="99"/>
    </row>
    <row r="41" spans="1:21" ht="18" customHeight="1" x14ac:dyDescent="0.2">
      <c r="A41" s="263" t="s">
        <v>38</v>
      </c>
      <c r="B41" s="263"/>
      <c r="C41" s="5" t="s">
        <v>41</v>
      </c>
      <c r="D41" s="99"/>
      <c r="E41" s="38"/>
      <c r="I41" s="99"/>
      <c r="L41" s="99"/>
      <c r="P41" s="99"/>
    </row>
    <row r="42" spans="1:21" ht="5.0999999999999996" customHeight="1" x14ac:dyDescent="0.2">
      <c r="A42" s="99"/>
      <c r="B42" s="99"/>
      <c r="C42" s="99"/>
      <c r="D42" s="99"/>
      <c r="E42" s="38"/>
      <c r="I42" s="99"/>
      <c r="L42" s="99"/>
      <c r="P42" s="99"/>
    </row>
    <row r="43" spans="1:21" s="35" customFormat="1" ht="18" customHeight="1" x14ac:dyDescent="0.2">
      <c r="A43" s="264"/>
      <c r="B43" s="265"/>
      <c r="C43" s="266"/>
      <c r="D43" s="24" t="s">
        <v>6</v>
      </c>
    </row>
    <row r="44" spans="1:21" s="35" customFormat="1" ht="18" customHeight="1" x14ac:dyDescent="0.2">
      <c r="A44" s="158"/>
      <c r="B44" s="90" t="s">
        <v>131</v>
      </c>
      <c r="C44" s="90" t="s">
        <v>238</v>
      </c>
      <c r="D44" s="90" t="s">
        <v>248</v>
      </c>
      <c r="E44" s="90" t="s">
        <v>242</v>
      </c>
      <c r="F44" s="90" t="s">
        <v>243</v>
      </c>
      <c r="G44" s="90" t="s">
        <v>247</v>
      </c>
      <c r="H44" s="106" t="s">
        <v>109</v>
      </c>
      <c r="I44" s="31" t="s">
        <v>235</v>
      </c>
      <c r="J44" s="33"/>
      <c r="K44" s="31" t="s">
        <v>91</v>
      </c>
      <c r="L44" s="33"/>
      <c r="M44" s="100" t="s">
        <v>113</v>
      </c>
      <c r="N44" s="106"/>
      <c r="O44" s="26" t="s">
        <v>149</v>
      </c>
      <c r="P44" s="131" t="s">
        <v>117</v>
      </c>
      <c r="Q44" s="131" t="s">
        <v>137</v>
      </c>
      <c r="R44" s="131" t="s">
        <v>118</v>
      </c>
      <c r="S44" s="26" t="s">
        <v>135</v>
      </c>
      <c r="T44" s="110" t="s">
        <v>120</v>
      </c>
      <c r="U44" s="110" t="s">
        <v>119</v>
      </c>
    </row>
    <row r="45" spans="1:21" s="35" customFormat="1" ht="18" customHeight="1" x14ac:dyDescent="0.2">
      <c r="A45" s="160" t="s">
        <v>132</v>
      </c>
      <c r="B45" s="161">
        <v>1</v>
      </c>
      <c r="C45" s="108" t="s">
        <v>239</v>
      </c>
      <c r="D45" s="109">
        <v>43853</v>
      </c>
      <c r="E45" s="108" t="s">
        <v>244</v>
      </c>
      <c r="F45" s="108">
        <v>192829</v>
      </c>
      <c r="G45" s="108" t="s">
        <v>245</v>
      </c>
      <c r="H45" s="108">
        <v>1827</v>
      </c>
      <c r="I45" s="113" t="s">
        <v>49</v>
      </c>
      <c r="J45" s="112"/>
      <c r="K45" s="111" t="s">
        <v>92</v>
      </c>
      <c r="L45" s="112"/>
      <c r="M45" s="113" t="s">
        <v>114</v>
      </c>
      <c r="N45" s="114"/>
      <c r="O45" s="108">
        <v>300</v>
      </c>
      <c r="P45" s="117">
        <v>14</v>
      </c>
      <c r="Q45" s="37">
        <v>23</v>
      </c>
      <c r="R45" s="116">
        <v>0</v>
      </c>
      <c r="S45" s="115">
        <f>O45*P45</f>
        <v>4200</v>
      </c>
      <c r="T45" s="115">
        <f>S45*R45</f>
        <v>0</v>
      </c>
      <c r="U45" s="115">
        <f>S45+T45</f>
        <v>4200</v>
      </c>
    </row>
    <row r="46" spans="1:21" ht="18" customHeight="1" x14ac:dyDescent="0.2">
      <c r="A46" s="160" t="s">
        <v>132</v>
      </c>
      <c r="B46" s="161">
        <v>2</v>
      </c>
      <c r="C46" s="108" t="s">
        <v>239</v>
      </c>
      <c r="D46" s="109">
        <v>43854</v>
      </c>
      <c r="E46" s="108" t="s">
        <v>244</v>
      </c>
      <c r="F46" s="108">
        <v>202939</v>
      </c>
      <c r="G46" s="108" t="s">
        <v>245</v>
      </c>
      <c r="H46" s="108">
        <v>1828</v>
      </c>
      <c r="I46" s="113" t="s">
        <v>49</v>
      </c>
      <c r="J46" s="112"/>
      <c r="K46" s="113" t="s">
        <v>115</v>
      </c>
      <c r="L46" s="112"/>
      <c r="M46" s="113" t="s">
        <v>114</v>
      </c>
      <c r="N46" s="114"/>
      <c r="O46" s="108">
        <v>240</v>
      </c>
      <c r="P46" s="117">
        <v>14</v>
      </c>
      <c r="Q46" s="37">
        <v>23</v>
      </c>
      <c r="R46" s="116">
        <v>0</v>
      </c>
      <c r="S46" s="115">
        <f>O46*P46</f>
        <v>3360</v>
      </c>
      <c r="T46" s="115">
        <f t="shared" ref="T46:T48" si="1">S46*R46</f>
        <v>0</v>
      </c>
      <c r="U46" s="115">
        <f t="shared" ref="U46:U47" si="2">S46+T46</f>
        <v>3360</v>
      </c>
    </row>
    <row r="47" spans="1:21" ht="18" customHeight="1" x14ac:dyDescent="0.2">
      <c r="A47" s="160" t="s">
        <v>132</v>
      </c>
      <c r="B47" s="161">
        <v>3</v>
      </c>
      <c r="C47" s="108" t="s">
        <v>239</v>
      </c>
      <c r="D47" s="109">
        <v>43855</v>
      </c>
      <c r="E47" s="221" t="s">
        <v>237</v>
      </c>
      <c r="F47" s="221">
        <v>2829</v>
      </c>
      <c r="G47" s="221" t="s">
        <v>246</v>
      </c>
      <c r="H47" s="108">
        <v>1829</v>
      </c>
      <c r="I47" s="113" t="s">
        <v>49</v>
      </c>
      <c r="J47" s="205"/>
      <c r="K47" s="111" t="s">
        <v>241</v>
      </c>
      <c r="L47" s="205"/>
      <c r="M47" s="113" t="s">
        <v>114</v>
      </c>
      <c r="N47" s="121"/>
      <c r="O47" s="108">
        <v>180</v>
      </c>
      <c r="P47" s="117">
        <v>14</v>
      </c>
      <c r="Q47" s="204">
        <v>23</v>
      </c>
      <c r="R47" s="116">
        <v>0</v>
      </c>
      <c r="S47" s="115">
        <f>O47*P47</f>
        <v>2520</v>
      </c>
      <c r="T47" s="115">
        <f t="shared" ref="T47" si="3">S47*R47</f>
        <v>0</v>
      </c>
      <c r="U47" s="115">
        <f t="shared" si="2"/>
        <v>2520</v>
      </c>
    </row>
    <row r="48" spans="1:21" ht="18" customHeight="1" x14ac:dyDescent="0.2">
      <c r="A48" s="160" t="s">
        <v>132</v>
      </c>
      <c r="B48" s="161">
        <v>3</v>
      </c>
      <c r="C48" s="220" t="s">
        <v>240</v>
      </c>
      <c r="D48" s="109">
        <v>43856</v>
      </c>
      <c r="E48" s="221" t="s">
        <v>237</v>
      </c>
      <c r="F48" s="221">
        <v>2827</v>
      </c>
      <c r="G48" s="221" t="s">
        <v>246</v>
      </c>
      <c r="H48" s="108">
        <v>1829</v>
      </c>
      <c r="I48" s="111" t="s">
        <v>241</v>
      </c>
      <c r="J48" s="205"/>
      <c r="K48" s="113" t="s">
        <v>49</v>
      </c>
      <c r="L48" s="134"/>
      <c r="M48" s="113" t="s">
        <v>114</v>
      </c>
      <c r="N48" s="121"/>
      <c r="O48" s="108">
        <v>180</v>
      </c>
      <c r="P48" s="117">
        <v>14</v>
      </c>
      <c r="Q48" s="37">
        <v>23</v>
      </c>
      <c r="R48" s="116">
        <v>0</v>
      </c>
      <c r="S48" s="115">
        <f>O48*P48</f>
        <v>2520</v>
      </c>
      <c r="T48" s="115">
        <f t="shared" si="1"/>
        <v>0</v>
      </c>
      <c r="U48" s="222">
        <f>-(S48+T48)</f>
        <v>-2520</v>
      </c>
    </row>
    <row r="49" spans="1:20" ht="18" customHeight="1" x14ac:dyDescent="0.2">
      <c r="A49" s="166"/>
      <c r="B49" s="167"/>
      <c r="C49" s="23"/>
      <c r="D49" s="179"/>
      <c r="E49" s="180"/>
      <c r="F49" s="23"/>
      <c r="H49" s="181"/>
      <c r="I49" s="36"/>
      <c r="J49" s="181"/>
      <c r="K49" s="8"/>
      <c r="L49" s="23"/>
      <c r="M49" s="182"/>
      <c r="N49" s="64"/>
      <c r="O49" s="183"/>
      <c r="P49" s="184"/>
      <c r="Q49" s="184"/>
      <c r="R49" s="184"/>
      <c r="S49" s="35"/>
      <c r="T49" s="35"/>
    </row>
    <row r="50" spans="1:20" ht="18" customHeight="1" x14ac:dyDescent="0.2">
      <c r="A50" s="267" t="s">
        <v>38</v>
      </c>
      <c r="B50" s="267"/>
      <c r="C50" s="186" t="s">
        <v>151</v>
      </c>
      <c r="D50" s="179"/>
      <c r="E50" s="180"/>
      <c r="F50" s="23"/>
      <c r="G50" s="179"/>
      <c r="H50" s="181"/>
      <c r="I50" s="36"/>
      <c r="J50" s="181"/>
      <c r="K50" s="8"/>
      <c r="L50" s="23"/>
      <c r="M50" s="182"/>
      <c r="N50" s="64"/>
      <c r="O50" s="183"/>
      <c r="P50" s="184"/>
      <c r="Q50" s="184"/>
      <c r="R50" s="184"/>
      <c r="S50" s="35"/>
      <c r="T50" s="35"/>
    </row>
    <row r="51" spans="1:20" ht="5.0999999999999996" customHeight="1" x14ac:dyDescent="0.2">
      <c r="A51" s="99"/>
      <c r="B51" s="99"/>
      <c r="C51" s="99"/>
      <c r="D51" s="99"/>
      <c r="E51" s="38"/>
      <c r="I51" s="99"/>
      <c r="L51" s="99"/>
      <c r="P51" s="99"/>
    </row>
    <row r="52" spans="1:20" ht="18" customHeight="1" x14ac:dyDescent="0.2">
      <c r="A52" s="35" t="s">
        <v>150</v>
      </c>
      <c r="B52" s="185"/>
      <c r="C52" s="270"/>
      <c r="D52" s="270"/>
      <c r="E52" s="270"/>
      <c r="F52" s="270"/>
      <c r="G52" s="270"/>
      <c r="H52" s="270"/>
      <c r="I52" s="270"/>
      <c r="J52" s="270"/>
      <c r="K52" s="270"/>
      <c r="L52" s="270"/>
      <c r="M52" s="270"/>
      <c r="N52" s="270"/>
      <c r="O52" s="270"/>
      <c r="P52" s="270"/>
      <c r="Q52" s="270"/>
      <c r="R52" s="270"/>
      <c r="S52" s="35"/>
      <c r="T52" s="35"/>
    </row>
    <row r="53" spans="1:20" ht="18" customHeight="1" x14ac:dyDescent="0.2">
      <c r="A53" s="178"/>
      <c r="B53" s="185"/>
      <c r="C53" s="270"/>
      <c r="D53" s="270"/>
      <c r="E53" s="270"/>
      <c r="F53" s="270"/>
      <c r="G53" s="270"/>
      <c r="H53" s="270"/>
      <c r="I53" s="270"/>
      <c r="J53" s="270"/>
      <c r="K53" s="270"/>
      <c r="L53" s="270"/>
      <c r="M53" s="270"/>
      <c r="N53" s="270"/>
      <c r="O53" s="270"/>
      <c r="P53" s="270"/>
      <c r="Q53" s="270"/>
      <c r="R53" s="270"/>
      <c r="S53" s="35"/>
      <c r="T53" s="35"/>
    </row>
    <row r="54" spans="1:20" ht="18" customHeight="1" x14ac:dyDescent="0.2">
      <c r="B54" s="185"/>
      <c r="C54" s="270"/>
      <c r="D54" s="270"/>
      <c r="E54" s="270"/>
      <c r="F54" s="270"/>
      <c r="G54" s="270"/>
      <c r="H54" s="270"/>
      <c r="I54" s="270"/>
      <c r="J54" s="270"/>
      <c r="K54" s="270"/>
      <c r="L54" s="270"/>
      <c r="M54" s="270"/>
      <c r="N54" s="270"/>
      <c r="O54" s="270"/>
      <c r="P54" s="270"/>
      <c r="Q54" s="270"/>
      <c r="R54" s="270"/>
      <c r="S54" s="35"/>
      <c r="T54" s="35"/>
    </row>
    <row r="55" spans="1:20" ht="18" customHeight="1" x14ac:dyDescent="0.2">
      <c r="K55" s="105"/>
      <c r="M55" s="105"/>
    </row>
    <row r="56" spans="1:20" ht="18" customHeight="1" x14ac:dyDescent="0.2">
      <c r="A56" s="256" t="s">
        <v>249</v>
      </c>
      <c r="B56" s="256"/>
      <c r="C56" s="256"/>
      <c r="D56" s="256"/>
      <c r="E56" s="256"/>
      <c r="F56" s="256"/>
      <c r="G56" s="256"/>
      <c r="H56" s="256"/>
      <c r="I56" s="256"/>
      <c r="J56" s="256" t="s">
        <v>250</v>
      </c>
      <c r="K56" s="256"/>
      <c r="L56" s="256"/>
      <c r="M56" s="256"/>
      <c r="N56" s="256"/>
      <c r="O56" s="256"/>
      <c r="P56" s="256"/>
      <c r="Q56" s="256"/>
      <c r="R56" s="256"/>
    </row>
    <row r="57" spans="1:20" ht="18" customHeight="1" x14ac:dyDescent="0.2">
      <c r="A57" s="256"/>
      <c r="B57" s="256"/>
      <c r="C57" s="256"/>
      <c r="D57" s="256"/>
      <c r="E57" s="256"/>
      <c r="F57" s="256"/>
      <c r="G57" s="256"/>
      <c r="H57" s="256"/>
      <c r="I57" s="256"/>
      <c r="J57" s="256"/>
      <c r="K57" s="256"/>
      <c r="L57" s="256"/>
      <c r="M57" s="256"/>
      <c r="N57" s="256"/>
      <c r="O57" s="256"/>
      <c r="P57" s="256"/>
      <c r="Q57" s="256"/>
      <c r="R57" s="256"/>
    </row>
    <row r="58" spans="1:20" ht="18" customHeight="1" x14ac:dyDescent="0.2">
      <c r="A58" s="256"/>
      <c r="B58" s="256"/>
      <c r="C58" s="256"/>
      <c r="D58" s="256"/>
      <c r="E58" s="256"/>
      <c r="F58" s="256"/>
      <c r="G58" s="256"/>
      <c r="H58" s="256"/>
      <c r="I58" s="256"/>
      <c r="J58" s="256"/>
      <c r="K58" s="256"/>
      <c r="L58" s="256"/>
      <c r="M58" s="256"/>
      <c r="N58" s="256"/>
      <c r="O58" s="256"/>
      <c r="P58" s="256"/>
      <c r="Q58" s="256"/>
      <c r="R58" s="256"/>
    </row>
    <row r="59" spans="1:20" ht="18" customHeight="1" x14ac:dyDescent="0.2">
      <c r="A59" s="256"/>
      <c r="B59" s="256"/>
      <c r="C59" s="256"/>
      <c r="D59" s="256"/>
      <c r="E59" s="256"/>
      <c r="F59" s="256"/>
      <c r="G59" s="256"/>
      <c r="H59" s="256"/>
      <c r="I59" s="256"/>
      <c r="J59" s="256"/>
      <c r="K59" s="256"/>
      <c r="L59" s="256"/>
      <c r="M59" s="256"/>
      <c r="N59" s="256"/>
      <c r="O59" s="256"/>
      <c r="P59" s="256"/>
      <c r="Q59" s="256"/>
      <c r="R59" s="256"/>
    </row>
    <row r="60" spans="1:20" ht="18" customHeight="1" x14ac:dyDescent="0.2">
      <c r="A60" s="256"/>
      <c r="B60" s="256"/>
      <c r="C60" s="256"/>
      <c r="D60" s="256"/>
      <c r="E60" s="256"/>
      <c r="F60" s="256"/>
      <c r="G60" s="256"/>
      <c r="H60" s="256"/>
      <c r="I60" s="256"/>
      <c r="J60" s="256"/>
      <c r="K60" s="256"/>
      <c r="L60" s="256"/>
      <c r="M60" s="256"/>
      <c r="N60" s="256"/>
      <c r="O60" s="256"/>
      <c r="P60" s="256"/>
      <c r="Q60" s="256"/>
      <c r="R60" s="256"/>
    </row>
    <row r="61" spans="1:20" ht="18" customHeight="1" x14ac:dyDescent="0.2">
      <c r="A61" s="256"/>
      <c r="B61" s="256"/>
      <c r="C61" s="256"/>
      <c r="D61" s="256"/>
      <c r="E61" s="256"/>
      <c r="F61" s="256"/>
      <c r="G61" s="256"/>
      <c r="H61" s="256"/>
      <c r="I61" s="256"/>
      <c r="J61" s="256"/>
      <c r="K61" s="256"/>
      <c r="L61" s="256"/>
      <c r="M61" s="256"/>
      <c r="N61" s="256"/>
      <c r="O61" s="256"/>
      <c r="P61" s="256"/>
      <c r="Q61" s="256"/>
      <c r="R61" s="256"/>
    </row>
    <row r="62" spans="1:20" ht="18" customHeight="1" x14ac:dyDescent="0.2">
      <c r="A62" s="256"/>
      <c r="B62" s="256"/>
      <c r="C62" s="256"/>
      <c r="D62" s="256"/>
      <c r="E62" s="256"/>
      <c r="F62" s="256"/>
      <c r="G62" s="256"/>
      <c r="H62" s="256"/>
      <c r="I62" s="256"/>
      <c r="J62" s="256"/>
      <c r="K62" s="256"/>
      <c r="L62" s="256"/>
      <c r="M62" s="256"/>
      <c r="N62" s="256"/>
      <c r="O62" s="256"/>
      <c r="P62" s="256"/>
      <c r="Q62" s="256"/>
      <c r="R62" s="256"/>
    </row>
    <row r="63" spans="1:20" ht="18" customHeight="1" x14ac:dyDescent="0.2">
      <c r="A63" s="256"/>
      <c r="B63" s="256"/>
      <c r="C63" s="256"/>
      <c r="D63" s="256"/>
      <c r="E63" s="256"/>
      <c r="F63" s="256"/>
      <c r="G63" s="256"/>
      <c r="H63" s="256"/>
      <c r="I63" s="256"/>
      <c r="J63" s="256"/>
      <c r="K63" s="256"/>
      <c r="L63" s="256"/>
      <c r="M63" s="256"/>
      <c r="N63" s="256"/>
      <c r="O63" s="256"/>
      <c r="P63" s="256"/>
      <c r="Q63" s="256"/>
      <c r="R63" s="256"/>
    </row>
    <row r="64" spans="1:20" ht="18" customHeight="1" x14ac:dyDescent="0.2">
      <c r="A64" s="256"/>
      <c r="B64" s="256"/>
      <c r="C64" s="256"/>
      <c r="D64" s="256"/>
      <c r="E64" s="256"/>
      <c r="F64" s="256"/>
      <c r="G64" s="256"/>
      <c r="H64" s="256"/>
      <c r="I64" s="256"/>
      <c r="J64" s="256"/>
      <c r="K64" s="256"/>
      <c r="L64" s="256"/>
      <c r="M64" s="256"/>
      <c r="N64" s="256"/>
      <c r="O64" s="256"/>
      <c r="P64" s="256"/>
      <c r="Q64" s="256"/>
      <c r="R64" s="256"/>
    </row>
    <row r="65" spans="1:18" ht="18" customHeight="1" x14ac:dyDescent="0.2">
      <c r="A65" s="256"/>
      <c r="B65" s="256"/>
      <c r="C65" s="256"/>
      <c r="D65" s="256"/>
      <c r="E65" s="256"/>
      <c r="F65" s="256"/>
      <c r="G65" s="256"/>
      <c r="H65" s="256"/>
      <c r="I65" s="256"/>
      <c r="J65" s="256"/>
      <c r="K65" s="256"/>
      <c r="L65" s="256"/>
      <c r="M65" s="256"/>
      <c r="N65" s="256"/>
      <c r="O65" s="256"/>
      <c r="P65" s="256"/>
      <c r="Q65" s="256"/>
      <c r="R65" s="256"/>
    </row>
    <row r="66" spans="1:18" ht="18" customHeight="1" x14ac:dyDescent="0.2">
      <c r="A66" s="256"/>
      <c r="B66" s="256"/>
      <c r="C66" s="256"/>
      <c r="D66" s="256"/>
      <c r="E66" s="256"/>
      <c r="F66" s="256"/>
      <c r="G66" s="256"/>
      <c r="H66" s="256"/>
      <c r="I66" s="256"/>
      <c r="J66" s="256"/>
      <c r="K66" s="256"/>
      <c r="L66" s="256"/>
      <c r="M66" s="256"/>
      <c r="N66" s="256"/>
      <c r="O66" s="256"/>
      <c r="P66" s="256"/>
      <c r="Q66" s="256"/>
      <c r="R66" s="256"/>
    </row>
    <row r="67" spans="1:18" ht="18" customHeight="1" x14ac:dyDescent="0.2">
      <c r="A67" s="256"/>
      <c r="B67" s="256"/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</row>
    <row r="68" spans="1:18" ht="18" customHeight="1" x14ac:dyDescent="0.2">
      <c r="A68" s="256"/>
      <c r="B68" s="256"/>
      <c r="C68" s="256"/>
      <c r="D68" s="256"/>
      <c r="E68" s="256"/>
      <c r="F68" s="256"/>
      <c r="G68" s="256"/>
      <c r="H68" s="256"/>
      <c r="I68" s="256"/>
      <c r="J68" s="256"/>
      <c r="K68" s="256"/>
      <c r="L68" s="256"/>
      <c r="M68" s="256"/>
      <c r="N68" s="256"/>
      <c r="O68" s="256"/>
      <c r="P68" s="256"/>
      <c r="Q68" s="256"/>
      <c r="R68" s="256"/>
    </row>
    <row r="69" spans="1:18" ht="18" customHeight="1" x14ac:dyDescent="0.2">
      <c r="A69" s="256"/>
      <c r="B69" s="256"/>
      <c r="C69" s="256"/>
      <c r="D69" s="256"/>
      <c r="E69" s="256"/>
      <c r="F69" s="256"/>
      <c r="G69" s="256"/>
      <c r="H69" s="256"/>
      <c r="I69" s="256"/>
      <c r="J69" s="256"/>
      <c r="K69" s="256"/>
      <c r="L69" s="256"/>
      <c r="M69" s="256"/>
      <c r="N69" s="256"/>
      <c r="O69" s="256"/>
      <c r="P69" s="256"/>
      <c r="Q69" s="256"/>
      <c r="R69" s="256"/>
    </row>
    <row r="70" spans="1:18" ht="18" customHeight="1" x14ac:dyDescent="0.2">
      <c r="A70" s="256"/>
      <c r="B70" s="256"/>
      <c r="C70" s="256"/>
      <c r="D70" s="256"/>
      <c r="E70" s="256"/>
      <c r="F70" s="256"/>
      <c r="G70" s="256"/>
      <c r="H70" s="256"/>
      <c r="I70" s="256"/>
      <c r="J70" s="256"/>
      <c r="K70" s="256"/>
      <c r="L70" s="256"/>
      <c r="M70" s="256"/>
      <c r="N70" s="256"/>
      <c r="O70" s="256"/>
      <c r="P70" s="256"/>
      <c r="Q70" s="256"/>
      <c r="R70" s="256"/>
    </row>
    <row r="71" spans="1:18" ht="18" customHeight="1" x14ac:dyDescent="0.2">
      <c r="A71" s="256"/>
      <c r="B71" s="256"/>
      <c r="C71" s="256"/>
      <c r="D71" s="256"/>
      <c r="E71" s="256"/>
      <c r="F71" s="256"/>
      <c r="G71" s="256"/>
      <c r="H71" s="256"/>
      <c r="I71" s="256"/>
      <c r="J71" s="256"/>
      <c r="K71" s="256"/>
      <c r="L71" s="256"/>
      <c r="M71" s="256"/>
      <c r="N71" s="256"/>
      <c r="O71" s="256"/>
      <c r="P71" s="256"/>
      <c r="Q71" s="256"/>
      <c r="R71" s="256"/>
    </row>
    <row r="72" spans="1:18" ht="18" customHeight="1" x14ac:dyDescent="0.2">
      <c r="A72" s="256"/>
      <c r="B72" s="256"/>
      <c r="C72" s="256"/>
      <c r="D72" s="256"/>
      <c r="E72" s="256"/>
      <c r="F72" s="256"/>
      <c r="G72" s="256"/>
      <c r="H72" s="256"/>
      <c r="I72" s="256"/>
      <c r="J72" s="256"/>
      <c r="K72" s="256"/>
      <c r="L72" s="256"/>
      <c r="M72" s="256"/>
      <c r="N72" s="256"/>
      <c r="O72" s="256"/>
      <c r="P72" s="256"/>
      <c r="Q72" s="256"/>
      <c r="R72" s="256"/>
    </row>
    <row r="73" spans="1:18" ht="18" customHeight="1" x14ac:dyDescent="0.2">
      <c r="A73" s="256"/>
      <c r="B73" s="256"/>
      <c r="C73" s="256"/>
      <c r="D73" s="256"/>
      <c r="E73" s="256"/>
      <c r="F73" s="256"/>
      <c r="G73" s="256"/>
      <c r="H73" s="256"/>
      <c r="I73" s="256"/>
      <c r="J73" s="256"/>
      <c r="K73" s="256"/>
      <c r="L73" s="256"/>
      <c r="M73" s="256"/>
      <c r="N73" s="256"/>
      <c r="O73" s="256"/>
      <c r="P73" s="256"/>
      <c r="Q73" s="256"/>
      <c r="R73" s="256"/>
    </row>
    <row r="74" spans="1:18" ht="18" customHeight="1" x14ac:dyDescent="0.2">
      <c r="A74" s="256"/>
      <c r="B74" s="256"/>
      <c r="C74" s="256"/>
      <c r="D74" s="256"/>
      <c r="E74" s="256"/>
      <c r="F74" s="256"/>
      <c r="G74" s="256"/>
      <c r="H74" s="256"/>
      <c r="I74" s="256"/>
      <c r="J74" s="256"/>
      <c r="K74" s="256"/>
      <c r="L74" s="256"/>
      <c r="M74" s="256"/>
      <c r="N74" s="256"/>
      <c r="O74" s="256"/>
      <c r="P74" s="256"/>
      <c r="Q74" s="256"/>
      <c r="R74" s="256"/>
    </row>
    <row r="75" spans="1:18" ht="18" customHeight="1" x14ac:dyDescent="0.2">
      <c r="A75" s="256"/>
      <c r="B75" s="256"/>
      <c r="C75" s="256"/>
      <c r="D75" s="256"/>
      <c r="E75" s="256"/>
      <c r="F75" s="256"/>
      <c r="G75" s="256"/>
      <c r="H75" s="256"/>
      <c r="I75" s="256"/>
      <c r="J75" s="256"/>
      <c r="K75" s="256"/>
      <c r="L75" s="256"/>
      <c r="M75" s="256"/>
      <c r="N75" s="256"/>
      <c r="O75" s="256"/>
      <c r="P75" s="256"/>
      <c r="Q75" s="256"/>
      <c r="R75" s="256"/>
    </row>
    <row r="76" spans="1:18" ht="18" customHeight="1" x14ac:dyDescent="0.2">
      <c r="A76" s="256"/>
      <c r="B76" s="256"/>
      <c r="C76" s="256"/>
      <c r="D76" s="256"/>
      <c r="E76" s="256"/>
      <c r="F76" s="256"/>
      <c r="G76" s="256"/>
      <c r="H76" s="256"/>
      <c r="I76" s="256"/>
      <c r="J76" s="256"/>
      <c r="K76" s="256"/>
      <c r="L76" s="256"/>
      <c r="M76" s="256"/>
      <c r="N76" s="256"/>
      <c r="O76" s="256"/>
      <c r="P76" s="256"/>
      <c r="Q76" s="256"/>
      <c r="R76" s="256"/>
    </row>
    <row r="77" spans="1:18" ht="18" customHeight="1" x14ac:dyDescent="0.2">
      <c r="A77" s="256"/>
      <c r="B77" s="256"/>
      <c r="C77" s="256"/>
      <c r="D77" s="256"/>
      <c r="E77" s="256"/>
      <c r="F77" s="256"/>
      <c r="G77" s="256"/>
      <c r="H77" s="256"/>
      <c r="I77" s="256"/>
      <c r="J77" s="256"/>
      <c r="K77" s="256"/>
      <c r="L77" s="256"/>
      <c r="M77" s="256"/>
      <c r="N77" s="256"/>
      <c r="O77" s="256"/>
      <c r="P77" s="256"/>
      <c r="Q77" s="256"/>
      <c r="R77" s="256"/>
    </row>
    <row r="78" spans="1:18" ht="18" customHeight="1" x14ac:dyDescent="0.2">
      <c r="A78" s="256"/>
      <c r="B78" s="256"/>
      <c r="C78" s="256"/>
      <c r="D78" s="256"/>
      <c r="E78" s="256"/>
      <c r="F78" s="256"/>
      <c r="G78" s="256"/>
      <c r="H78" s="256"/>
      <c r="I78" s="256"/>
      <c r="J78" s="256"/>
      <c r="K78" s="256"/>
      <c r="L78" s="256"/>
      <c r="M78" s="256"/>
      <c r="N78" s="256"/>
      <c r="O78" s="256"/>
      <c r="P78" s="256"/>
      <c r="Q78" s="256"/>
      <c r="R78" s="256"/>
    </row>
    <row r="79" spans="1:18" ht="18" customHeight="1" x14ac:dyDescent="0.2">
      <c r="A79" s="256"/>
      <c r="B79" s="256"/>
      <c r="C79" s="256"/>
      <c r="D79" s="256"/>
      <c r="E79" s="256"/>
      <c r="F79" s="256"/>
      <c r="G79" s="256"/>
      <c r="H79" s="256"/>
      <c r="I79" s="256"/>
      <c r="J79" s="256"/>
      <c r="K79" s="256"/>
      <c r="L79" s="256"/>
      <c r="M79" s="256"/>
      <c r="N79" s="256"/>
      <c r="O79" s="256"/>
      <c r="P79" s="256"/>
      <c r="Q79" s="256"/>
      <c r="R79" s="256"/>
    </row>
    <row r="80" spans="1:18" ht="18" customHeight="1" x14ac:dyDescent="0.2">
      <c r="A80" s="256"/>
      <c r="B80" s="256"/>
      <c r="C80" s="256"/>
      <c r="D80" s="256"/>
      <c r="E80" s="256"/>
      <c r="F80" s="256"/>
      <c r="G80" s="256"/>
      <c r="H80" s="256"/>
      <c r="I80" s="256"/>
      <c r="J80" s="256"/>
      <c r="K80" s="256"/>
      <c r="L80" s="256"/>
      <c r="M80" s="256"/>
      <c r="N80" s="256"/>
      <c r="O80" s="256"/>
      <c r="P80" s="256"/>
      <c r="Q80" s="256"/>
      <c r="R80" s="256"/>
    </row>
    <row r="81" spans="1:20" ht="18" customHeight="1" x14ac:dyDescent="0.2">
      <c r="A81" s="256"/>
      <c r="B81" s="256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</row>
    <row r="82" spans="1:20" ht="18" customHeight="1" x14ac:dyDescent="0.2">
      <c r="A82" s="256"/>
      <c r="B82" s="256"/>
      <c r="C82" s="256"/>
      <c r="D82" s="256"/>
      <c r="E82" s="256"/>
      <c r="F82" s="256"/>
      <c r="G82" s="256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</row>
    <row r="83" spans="1:20" ht="18" customHeight="1" x14ac:dyDescent="0.2">
      <c r="K83" s="105"/>
      <c r="M83" s="105"/>
    </row>
    <row r="84" spans="1:20" ht="18" customHeight="1" x14ac:dyDescent="0.2">
      <c r="K84" s="105"/>
      <c r="M84" s="105"/>
    </row>
    <row r="85" spans="1:20" ht="39.75" customHeight="1" x14ac:dyDescent="0.2">
      <c r="A85" s="164" t="s">
        <v>162</v>
      </c>
      <c r="B85" s="164"/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4"/>
      <c r="P85" s="164"/>
      <c r="Q85" s="164"/>
      <c r="R85" s="164"/>
    </row>
    <row r="86" spans="1:20" ht="5.0999999999999996" customHeight="1" x14ac:dyDescent="0.2">
      <c r="A86" s="99"/>
      <c r="B86" s="99"/>
      <c r="C86" s="99"/>
      <c r="D86" s="99"/>
      <c r="E86" s="38"/>
      <c r="I86" s="99"/>
      <c r="L86" s="99"/>
      <c r="P86" s="99"/>
    </row>
    <row r="87" spans="1:20" ht="18" customHeight="1" x14ac:dyDescent="0.2">
      <c r="A87" s="38" t="s">
        <v>141</v>
      </c>
      <c r="B87" s="38"/>
      <c r="C87" s="107"/>
      <c r="D87" s="99"/>
      <c r="E87" s="38"/>
      <c r="I87" s="99"/>
      <c r="L87" s="99"/>
      <c r="P87" s="99"/>
    </row>
    <row r="88" spans="1:20" ht="18" customHeight="1" x14ac:dyDescent="0.2">
      <c r="A88" s="263" t="s">
        <v>38</v>
      </c>
      <c r="B88" s="263"/>
      <c r="C88" s="5" t="s">
        <v>41</v>
      </c>
      <c r="D88" s="35"/>
      <c r="E88" s="38"/>
      <c r="I88" s="99"/>
      <c r="L88" s="99"/>
      <c r="P88" s="99"/>
    </row>
    <row r="89" spans="1:20" ht="5.0999999999999996" customHeight="1" x14ac:dyDescent="0.2">
      <c r="A89" s="99"/>
      <c r="B89" s="99"/>
      <c r="C89" s="99"/>
      <c r="D89" s="99"/>
      <c r="E89" s="38"/>
      <c r="I89" s="99"/>
      <c r="L89" s="99"/>
      <c r="P89" s="99"/>
    </row>
    <row r="90" spans="1:20" s="35" customFormat="1" ht="18" customHeight="1" x14ac:dyDescent="0.2">
      <c r="A90" s="264"/>
      <c r="B90" s="265"/>
      <c r="C90" s="266"/>
      <c r="D90" s="24" t="s">
        <v>6</v>
      </c>
    </row>
    <row r="91" spans="1:20" s="35" customFormat="1" ht="18" customHeight="1" x14ac:dyDescent="0.2">
      <c r="A91" s="158"/>
      <c r="B91" s="90" t="s">
        <v>131</v>
      </c>
      <c r="C91" s="135" t="s">
        <v>142</v>
      </c>
      <c r="D91" s="218" t="s">
        <v>203</v>
      </c>
      <c r="E91" s="135" t="s">
        <v>155</v>
      </c>
      <c r="F91" s="135" t="s">
        <v>152</v>
      </c>
      <c r="G91" s="218" t="s">
        <v>154</v>
      </c>
      <c r="H91" s="100" t="s">
        <v>113</v>
      </c>
      <c r="I91" s="106"/>
      <c r="J91" s="31" t="s">
        <v>156</v>
      </c>
      <c r="K91" s="33"/>
      <c r="L91" s="125" t="s">
        <v>148</v>
      </c>
      <c r="M91" s="126"/>
      <c r="N91" s="26" t="s">
        <v>149</v>
      </c>
      <c r="O91" s="131" t="s">
        <v>117</v>
      </c>
      <c r="P91" s="131" t="s">
        <v>137</v>
      </c>
      <c r="Q91" s="131" t="s">
        <v>118</v>
      </c>
      <c r="R91" s="26" t="s">
        <v>135</v>
      </c>
      <c r="S91" s="110" t="s">
        <v>120</v>
      </c>
      <c r="T91" s="110" t="s">
        <v>119</v>
      </c>
    </row>
    <row r="92" spans="1:20" s="35" customFormat="1" ht="18" customHeight="1" x14ac:dyDescent="0.2">
      <c r="A92" s="160" t="s">
        <v>132</v>
      </c>
      <c r="B92" s="161">
        <v>1</v>
      </c>
      <c r="C92" s="187">
        <v>1827</v>
      </c>
      <c r="D92" s="217" t="s">
        <v>110</v>
      </c>
      <c r="E92" s="109">
        <v>43853</v>
      </c>
      <c r="F92" s="109" t="s">
        <v>153</v>
      </c>
      <c r="G92" s="219">
        <v>43853</v>
      </c>
      <c r="H92" s="113" t="s">
        <v>114</v>
      </c>
      <c r="I92" s="114"/>
      <c r="J92" s="111" t="s">
        <v>143</v>
      </c>
      <c r="K92" s="112"/>
      <c r="L92" s="111" t="s">
        <v>145</v>
      </c>
      <c r="M92" s="114"/>
      <c r="N92" s="108">
        <v>1</v>
      </c>
      <c r="O92" s="117">
        <v>5</v>
      </c>
      <c r="P92" s="37">
        <v>23</v>
      </c>
      <c r="Q92" s="116">
        <v>0</v>
      </c>
      <c r="R92" s="115">
        <f>N92*O92</f>
        <v>5</v>
      </c>
      <c r="S92" s="115">
        <f>R92*Q92</f>
        <v>0</v>
      </c>
      <c r="T92" s="115">
        <f>R92+S92</f>
        <v>5</v>
      </c>
    </row>
    <row r="93" spans="1:20" ht="18" customHeight="1" x14ac:dyDescent="0.2">
      <c r="A93" s="160" t="s">
        <v>132</v>
      </c>
      <c r="B93" s="161">
        <v>2</v>
      </c>
      <c r="C93" s="187">
        <v>1828</v>
      </c>
      <c r="D93" s="217" t="s">
        <v>110</v>
      </c>
      <c r="E93" s="109">
        <v>43854</v>
      </c>
      <c r="F93" s="109" t="s">
        <v>153</v>
      </c>
      <c r="G93" s="219">
        <v>43853</v>
      </c>
      <c r="H93" s="113" t="s">
        <v>114</v>
      </c>
      <c r="I93" s="114"/>
      <c r="J93" s="111" t="s">
        <v>143</v>
      </c>
      <c r="K93" s="112"/>
      <c r="L93" s="111" t="s">
        <v>146</v>
      </c>
      <c r="M93" s="121"/>
      <c r="N93" s="108">
        <v>1</v>
      </c>
      <c r="O93" s="117">
        <v>5</v>
      </c>
      <c r="P93" s="37">
        <v>23</v>
      </c>
      <c r="Q93" s="116">
        <v>0</v>
      </c>
      <c r="R93" s="115">
        <f>N93*O93</f>
        <v>5</v>
      </c>
      <c r="S93" s="115">
        <f t="shared" ref="S93:S94" si="4">R93*Q93</f>
        <v>0</v>
      </c>
      <c r="T93" s="115">
        <f t="shared" ref="T93:T94" si="5">R93+S93</f>
        <v>5</v>
      </c>
    </row>
    <row r="94" spans="1:20" ht="18" customHeight="1" x14ac:dyDescent="0.2">
      <c r="A94" s="160" t="s">
        <v>132</v>
      </c>
      <c r="B94" s="161">
        <v>3</v>
      </c>
      <c r="C94" s="187">
        <v>1829</v>
      </c>
      <c r="D94" s="217" t="s">
        <v>110</v>
      </c>
      <c r="E94" s="109">
        <v>43855</v>
      </c>
      <c r="F94" s="109" t="s">
        <v>153</v>
      </c>
      <c r="G94" s="219">
        <v>43853</v>
      </c>
      <c r="H94" s="113" t="s">
        <v>114</v>
      </c>
      <c r="I94" s="121"/>
      <c r="J94" s="111" t="s">
        <v>144</v>
      </c>
      <c r="K94" s="134"/>
      <c r="L94" s="111" t="s">
        <v>147</v>
      </c>
      <c r="M94" s="121"/>
      <c r="N94" s="108">
        <v>1</v>
      </c>
      <c r="O94" s="117">
        <v>5</v>
      </c>
      <c r="P94" s="37">
        <v>23</v>
      </c>
      <c r="Q94" s="116">
        <v>0</v>
      </c>
      <c r="R94" s="115">
        <f>N94*O94</f>
        <v>5</v>
      </c>
      <c r="S94" s="115">
        <f t="shared" si="4"/>
        <v>0</v>
      </c>
      <c r="T94" s="115">
        <f t="shared" si="5"/>
        <v>5</v>
      </c>
    </row>
    <row r="95" spans="1:20" ht="18" customHeight="1" x14ac:dyDescent="0.2">
      <c r="A95" s="166"/>
      <c r="B95" s="167"/>
      <c r="C95" s="23"/>
      <c r="D95" s="179"/>
      <c r="E95" s="180"/>
      <c r="F95" s="23"/>
      <c r="G95" s="179"/>
      <c r="H95" s="181"/>
      <c r="I95" s="36"/>
      <c r="J95" s="181"/>
      <c r="K95" s="8"/>
      <c r="L95" s="23"/>
      <c r="M95" s="182"/>
      <c r="N95" s="64"/>
      <c r="O95" s="183"/>
      <c r="P95" s="184"/>
      <c r="Q95" s="184"/>
      <c r="R95" s="184"/>
      <c r="S95" s="35"/>
      <c r="T95" s="35"/>
    </row>
    <row r="96" spans="1:20" ht="18" customHeight="1" x14ac:dyDescent="0.2">
      <c r="A96" s="267" t="s">
        <v>38</v>
      </c>
      <c r="B96" s="267"/>
      <c r="C96" s="186" t="s">
        <v>151</v>
      </c>
      <c r="D96" s="179"/>
      <c r="E96" s="180"/>
      <c r="F96" s="23"/>
      <c r="G96" s="179"/>
      <c r="H96" s="181"/>
      <c r="I96" s="36"/>
      <c r="J96" s="181"/>
      <c r="K96" s="8"/>
      <c r="L96" s="23"/>
      <c r="M96" s="182"/>
      <c r="N96" s="64"/>
      <c r="O96" s="183"/>
      <c r="P96" s="184"/>
      <c r="Q96" s="184"/>
      <c r="R96" s="184"/>
      <c r="S96" s="35"/>
      <c r="T96" s="35"/>
    </row>
    <row r="97" spans="1:20" ht="5.0999999999999996" customHeight="1" x14ac:dyDescent="0.2">
      <c r="A97" s="99"/>
      <c r="B97" s="99"/>
      <c r="C97" s="99"/>
      <c r="D97" s="99"/>
      <c r="E97" s="38"/>
      <c r="I97" s="99"/>
      <c r="L97" s="99"/>
      <c r="P97" s="99"/>
    </row>
    <row r="98" spans="1:20" ht="18" customHeight="1" x14ac:dyDescent="0.2">
      <c r="A98" s="35" t="s">
        <v>150</v>
      </c>
      <c r="B98" s="185"/>
      <c r="C98" s="270"/>
      <c r="D98" s="270"/>
      <c r="E98" s="270"/>
      <c r="F98" s="270"/>
      <c r="G98" s="270"/>
      <c r="H98" s="270"/>
      <c r="I98" s="270"/>
      <c r="J98" s="270"/>
      <c r="K98" s="270"/>
      <c r="L98" s="270"/>
      <c r="M98" s="270"/>
      <c r="N98" s="270"/>
      <c r="O98" s="270"/>
      <c r="P98" s="270"/>
      <c r="Q98" s="270"/>
      <c r="R98" s="270"/>
      <c r="S98" s="270"/>
      <c r="T98" s="270"/>
    </row>
    <row r="99" spans="1:20" ht="18" customHeight="1" x14ac:dyDescent="0.2">
      <c r="A99" s="178"/>
      <c r="B99" s="185"/>
      <c r="C99" s="270"/>
      <c r="D99" s="270"/>
      <c r="E99" s="270"/>
      <c r="F99" s="270"/>
      <c r="G99" s="270"/>
      <c r="H99" s="270"/>
      <c r="I99" s="270"/>
      <c r="J99" s="270"/>
      <c r="K99" s="270"/>
      <c r="L99" s="270"/>
      <c r="M99" s="270"/>
      <c r="N99" s="270"/>
      <c r="O99" s="270"/>
      <c r="P99" s="270"/>
      <c r="Q99" s="270"/>
      <c r="R99" s="270"/>
      <c r="S99" s="270"/>
      <c r="T99" s="270"/>
    </row>
    <row r="100" spans="1:20" ht="18" customHeight="1" x14ac:dyDescent="0.2">
      <c r="B100" s="185"/>
      <c r="C100" s="270"/>
      <c r="D100" s="270"/>
      <c r="E100" s="270"/>
      <c r="F100" s="270"/>
      <c r="G100" s="270"/>
      <c r="H100" s="270"/>
      <c r="I100" s="270"/>
      <c r="J100" s="270"/>
      <c r="K100" s="270"/>
      <c r="L100" s="270"/>
      <c r="M100" s="270"/>
      <c r="N100" s="270"/>
      <c r="O100" s="270"/>
      <c r="P100" s="270"/>
      <c r="Q100" s="270"/>
      <c r="R100" s="270"/>
      <c r="S100" s="270"/>
      <c r="T100" s="270"/>
    </row>
    <row r="101" spans="1:20" ht="18" customHeight="1" x14ac:dyDescent="0.2">
      <c r="K101" s="105"/>
      <c r="M101" s="105"/>
    </row>
    <row r="102" spans="1:20" ht="18" customHeight="1" x14ac:dyDescent="0.2">
      <c r="A102" s="256" t="s">
        <v>157</v>
      </c>
      <c r="B102" s="256"/>
      <c r="C102" s="256"/>
      <c r="D102" s="256"/>
      <c r="E102" s="256"/>
      <c r="F102" s="256"/>
      <c r="G102" s="256"/>
      <c r="H102" s="256"/>
      <c r="I102" s="256"/>
      <c r="J102" s="256" t="s">
        <v>208</v>
      </c>
      <c r="K102" s="256"/>
      <c r="L102" s="256"/>
      <c r="M102" s="256"/>
      <c r="N102" s="256"/>
      <c r="O102" s="256"/>
      <c r="P102" s="256"/>
      <c r="Q102" s="256"/>
      <c r="R102" s="256"/>
    </row>
    <row r="103" spans="1:20" ht="18" customHeight="1" x14ac:dyDescent="0.2">
      <c r="A103" s="256"/>
      <c r="B103" s="256"/>
      <c r="C103" s="256"/>
      <c r="D103" s="256"/>
      <c r="E103" s="256"/>
      <c r="F103" s="256"/>
      <c r="G103" s="256"/>
      <c r="H103" s="256"/>
      <c r="I103" s="256"/>
      <c r="J103" s="256"/>
      <c r="K103" s="256"/>
      <c r="L103" s="256"/>
      <c r="M103" s="256"/>
      <c r="N103" s="256"/>
      <c r="O103" s="256"/>
      <c r="P103" s="256"/>
      <c r="Q103" s="256"/>
      <c r="R103" s="256"/>
    </row>
    <row r="104" spans="1:20" ht="18" customHeight="1" x14ac:dyDescent="0.2">
      <c r="A104" s="256"/>
      <c r="B104" s="256"/>
      <c r="C104" s="256"/>
      <c r="D104" s="256"/>
      <c r="E104" s="256"/>
      <c r="F104" s="256"/>
      <c r="G104" s="256"/>
      <c r="H104" s="256"/>
      <c r="I104" s="256"/>
      <c r="J104" s="256"/>
      <c r="K104" s="256"/>
      <c r="L104" s="256"/>
      <c r="M104" s="256"/>
      <c r="N104" s="256"/>
      <c r="O104" s="256"/>
      <c r="P104" s="256"/>
      <c r="Q104" s="256"/>
      <c r="R104" s="256"/>
    </row>
    <row r="105" spans="1:20" ht="18" customHeight="1" x14ac:dyDescent="0.2">
      <c r="A105" s="256"/>
      <c r="B105" s="256"/>
      <c r="C105" s="256"/>
      <c r="D105" s="256"/>
      <c r="E105" s="256"/>
      <c r="F105" s="256"/>
      <c r="G105" s="256"/>
      <c r="H105" s="256"/>
      <c r="I105" s="256"/>
      <c r="J105" s="256"/>
      <c r="K105" s="256"/>
      <c r="L105" s="256"/>
      <c r="M105" s="256"/>
      <c r="N105" s="256"/>
      <c r="O105" s="256"/>
      <c r="P105" s="256"/>
      <c r="Q105" s="256"/>
      <c r="R105" s="256"/>
    </row>
    <row r="106" spans="1:20" ht="18" customHeight="1" x14ac:dyDescent="0.2">
      <c r="A106" s="256"/>
      <c r="B106" s="256"/>
      <c r="C106" s="256"/>
      <c r="D106" s="256"/>
      <c r="E106" s="256"/>
      <c r="F106" s="256"/>
      <c r="G106" s="256"/>
      <c r="H106" s="256"/>
      <c r="I106" s="256"/>
      <c r="J106" s="256"/>
      <c r="K106" s="256"/>
      <c r="L106" s="256"/>
      <c r="M106" s="256"/>
      <c r="N106" s="256"/>
      <c r="O106" s="256"/>
      <c r="P106" s="256"/>
      <c r="Q106" s="256"/>
      <c r="R106" s="256"/>
    </row>
    <row r="107" spans="1:20" ht="18" customHeight="1" x14ac:dyDescent="0.2">
      <c r="A107" s="256"/>
      <c r="B107" s="256"/>
      <c r="C107" s="256"/>
      <c r="D107" s="256"/>
      <c r="E107" s="256"/>
      <c r="F107" s="256"/>
      <c r="G107" s="256"/>
      <c r="H107" s="256"/>
      <c r="I107" s="256"/>
      <c r="J107" s="256"/>
      <c r="K107" s="256"/>
      <c r="L107" s="256"/>
      <c r="M107" s="256"/>
      <c r="N107" s="256"/>
      <c r="O107" s="256"/>
      <c r="P107" s="256"/>
      <c r="Q107" s="256"/>
      <c r="R107" s="256"/>
    </row>
    <row r="108" spans="1:20" ht="18" customHeight="1" x14ac:dyDescent="0.2">
      <c r="A108" s="256"/>
      <c r="B108" s="256"/>
      <c r="C108" s="256"/>
      <c r="D108" s="256"/>
      <c r="E108" s="256"/>
      <c r="F108" s="256"/>
      <c r="G108" s="256"/>
      <c r="H108" s="256"/>
      <c r="I108" s="256"/>
      <c r="J108" s="256"/>
      <c r="K108" s="256"/>
      <c r="L108" s="256"/>
      <c r="M108" s="256"/>
      <c r="N108" s="256"/>
      <c r="O108" s="256"/>
      <c r="P108" s="256"/>
      <c r="Q108" s="256"/>
      <c r="R108" s="256"/>
    </row>
    <row r="109" spans="1:20" ht="18" customHeight="1" x14ac:dyDescent="0.2">
      <c r="A109" s="256"/>
      <c r="B109" s="256"/>
      <c r="C109" s="256"/>
      <c r="D109" s="256"/>
      <c r="E109" s="256"/>
      <c r="F109" s="256"/>
      <c r="G109" s="256"/>
      <c r="H109" s="256"/>
      <c r="I109" s="256"/>
      <c r="J109" s="256"/>
      <c r="K109" s="256"/>
      <c r="L109" s="256"/>
      <c r="M109" s="256"/>
      <c r="N109" s="256"/>
      <c r="O109" s="256"/>
      <c r="P109" s="256"/>
      <c r="Q109" s="256"/>
      <c r="R109" s="256"/>
    </row>
    <row r="110" spans="1:20" ht="18" customHeight="1" x14ac:dyDescent="0.2">
      <c r="A110" s="256"/>
      <c r="B110" s="256"/>
      <c r="C110" s="256"/>
      <c r="D110" s="256"/>
      <c r="E110" s="256"/>
      <c r="F110" s="256"/>
      <c r="G110" s="256"/>
      <c r="H110" s="256"/>
      <c r="I110" s="256"/>
      <c r="J110" s="256"/>
      <c r="K110" s="256"/>
      <c r="L110" s="256"/>
      <c r="M110" s="256"/>
      <c r="N110" s="256"/>
      <c r="O110" s="256"/>
      <c r="P110" s="256"/>
      <c r="Q110" s="256"/>
      <c r="R110" s="256"/>
    </row>
    <row r="111" spans="1:20" ht="18" customHeight="1" x14ac:dyDescent="0.2">
      <c r="A111" s="256"/>
      <c r="B111" s="256"/>
      <c r="C111" s="256"/>
      <c r="D111" s="256"/>
      <c r="E111" s="256"/>
      <c r="F111" s="256"/>
      <c r="G111" s="256"/>
      <c r="H111" s="256"/>
      <c r="I111" s="256"/>
      <c r="J111" s="256"/>
      <c r="K111" s="256"/>
      <c r="L111" s="256"/>
      <c r="M111" s="256"/>
      <c r="N111" s="256"/>
      <c r="O111" s="256"/>
      <c r="P111" s="256"/>
      <c r="Q111" s="256"/>
      <c r="R111" s="256"/>
    </row>
    <row r="112" spans="1:20" ht="18" customHeight="1" x14ac:dyDescent="0.2">
      <c r="A112" s="256"/>
      <c r="B112" s="256"/>
      <c r="C112" s="256"/>
      <c r="D112" s="256"/>
      <c r="E112" s="256"/>
      <c r="F112" s="256"/>
      <c r="G112" s="256"/>
      <c r="H112" s="256"/>
      <c r="I112" s="256"/>
      <c r="J112" s="256"/>
      <c r="K112" s="256"/>
      <c r="L112" s="256"/>
      <c r="M112" s="256"/>
      <c r="N112" s="256"/>
      <c r="O112" s="256"/>
      <c r="P112" s="256"/>
      <c r="Q112" s="256"/>
      <c r="R112" s="256"/>
    </row>
    <row r="113" spans="1:20" ht="18" customHeight="1" x14ac:dyDescent="0.2">
      <c r="K113" s="105"/>
      <c r="M113" s="105"/>
    </row>
    <row r="114" spans="1:20" ht="18" customHeight="1" x14ac:dyDescent="0.2">
      <c r="K114" s="105"/>
      <c r="M114" s="105"/>
    </row>
    <row r="115" spans="1:20" ht="39.75" customHeight="1" x14ac:dyDescent="0.2">
      <c r="A115" s="164" t="s">
        <v>163</v>
      </c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164"/>
      <c r="O115" s="164"/>
      <c r="P115" s="164"/>
      <c r="Q115" s="164"/>
      <c r="R115" s="164"/>
    </row>
    <row r="116" spans="1:20" ht="5.0999999999999996" customHeight="1" x14ac:dyDescent="0.2">
      <c r="A116" s="99"/>
      <c r="B116" s="99"/>
      <c r="C116" s="99"/>
      <c r="D116" s="99"/>
      <c r="E116" s="38"/>
      <c r="I116" s="99"/>
      <c r="L116" s="99"/>
      <c r="P116" s="99"/>
    </row>
    <row r="117" spans="1:20" ht="18" customHeight="1" x14ac:dyDescent="0.2">
      <c r="A117" s="38" t="s">
        <v>164</v>
      </c>
      <c r="B117" s="38"/>
      <c r="C117" s="107"/>
      <c r="D117" s="99"/>
      <c r="E117" s="38"/>
      <c r="I117" s="99"/>
      <c r="L117" s="99"/>
      <c r="P117" s="99"/>
    </row>
    <row r="118" spans="1:20" ht="18" customHeight="1" x14ac:dyDescent="0.2">
      <c r="A118" s="263" t="s">
        <v>38</v>
      </c>
      <c r="B118" s="263"/>
      <c r="C118" s="5" t="s">
        <v>41</v>
      </c>
      <c r="D118" s="35"/>
      <c r="E118" s="38"/>
      <c r="I118" s="99"/>
      <c r="L118" s="99"/>
      <c r="P118" s="99"/>
    </row>
    <row r="119" spans="1:20" ht="5.0999999999999996" customHeight="1" x14ac:dyDescent="0.2">
      <c r="A119" s="99"/>
      <c r="B119" s="99"/>
      <c r="C119" s="99"/>
      <c r="D119" s="99"/>
      <c r="E119" s="38"/>
      <c r="I119" s="99"/>
      <c r="L119" s="99"/>
      <c r="P119" s="99"/>
    </row>
    <row r="120" spans="1:20" s="35" customFormat="1" ht="18" customHeight="1" x14ac:dyDescent="0.2">
      <c r="A120" s="264"/>
      <c r="B120" s="265"/>
      <c r="C120" s="266"/>
      <c r="D120" s="24" t="s">
        <v>6</v>
      </c>
    </row>
    <row r="121" spans="1:20" s="35" customFormat="1" ht="18" customHeight="1" x14ac:dyDescent="0.2">
      <c r="A121" s="158"/>
      <c r="B121" s="90" t="s">
        <v>131</v>
      </c>
      <c r="C121" s="135" t="s">
        <v>111</v>
      </c>
      <c r="D121" s="135" t="s">
        <v>112</v>
      </c>
      <c r="E121" s="106" t="s">
        <v>109</v>
      </c>
      <c r="F121" s="31" t="s">
        <v>91</v>
      </c>
      <c r="G121" s="33"/>
      <c r="H121" s="100" t="s">
        <v>113</v>
      </c>
      <c r="I121" s="106"/>
      <c r="J121" s="26" t="s">
        <v>149</v>
      </c>
      <c r="K121" s="131" t="s">
        <v>117</v>
      </c>
      <c r="L121" s="131" t="s">
        <v>137</v>
      </c>
      <c r="M121" s="131" t="s">
        <v>118</v>
      </c>
      <c r="N121" s="26" t="s">
        <v>135</v>
      </c>
      <c r="O121" s="110" t="s">
        <v>120</v>
      </c>
      <c r="P121" s="110" t="s">
        <v>119</v>
      </c>
    </row>
    <row r="122" spans="1:20" s="35" customFormat="1" ht="18" customHeight="1" x14ac:dyDescent="0.2">
      <c r="A122" s="160" t="s">
        <v>132</v>
      </c>
      <c r="B122" s="161">
        <v>1</v>
      </c>
      <c r="C122" s="108">
        <v>1827</v>
      </c>
      <c r="D122" s="109">
        <v>43853</v>
      </c>
      <c r="E122" s="108">
        <v>1827</v>
      </c>
      <c r="F122" s="111" t="s">
        <v>92</v>
      </c>
      <c r="G122" s="112"/>
      <c r="H122" s="113" t="s">
        <v>114</v>
      </c>
      <c r="I122" s="114"/>
      <c r="J122" s="108">
        <v>300</v>
      </c>
      <c r="K122" s="117">
        <v>14</v>
      </c>
      <c r="L122" s="37">
        <v>23</v>
      </c>
      <c r="M122" s="116">
        <v>0</v>
      </c>
      <c r="N122" s="115">
        <f>J122*K122</f>
        <v>4200</v>
      </c>
      <c r="O122" s="115">
        <f>N122*M122</f>
        <v>0</v>
      </c>
      <c r="P122" s="115">
        <f>N122+O122</f>
        <v>4200</v>
      </c>
    </row>
    <row r="123" spans="1:20" ht="18" customHeight="1" x14ac:dyDescent="0.2">
      <c r="A123" s="160" t="s">
        <v>132</v>
      </c>
      <c r="B123" s="161">
        <v>2</v>
      </c>
      <c r="C123" s="108">
        <v>1828</v>
      </c>
      <c r="D123" s="109">
        <v>43854</v>
      </c>
      <c r="E123" s="108">
        <v>1828</v>
      </c>
      <c r="F123" s="113" t="s">
        <v>115</v>
      </c>
      <c r="G123" s="112"/>
      <c r="H123" s="113" t="s">
        <v>114</v>
      </c>
      <c r="I123" s="114"/>
      <c r="J123" s="108">
        <v>240</v>
      </c>
      <c r="K123" s="117">
        <v>14</v>
      </c>
      <c r="L123" s="37">
        <v>23</v>
      </c>
      <c r="M123" s="116">
        <v>0</v>
      </c>
      <c r="N123" s="115">
        <f>J123*K123</f>
        <v>3360</v>
      </c>
      <c r="O123" s="115">
        <f t="shared" ref="O123:O124" si="6">N123*M123</f>
        <v>0</v>
      </c>
      <c r="P123" s="115">
        <f t="shared" ref="P123:P124" si="7">N123+O123</f>
        <v>3360</v>
      </c>
      <c r="S123" s="35"/>
      <c r="T123" s="35"/>
    </row>
    <row r="124" spans="1:20" ht="18" customHeight="1" x14ac:dyDescent="0.2">
      <c r="A124" s="160" t="s">
        <v>132</v>
      </c>
      <c r="B124" s="161">
        <v>3</v>
      </c>
      <c r="C124" s="108">
        <v>1829</v>
      </c>
      <c r="D124" s="109">
        <v>43855</v>
      </c>
      <c r="E124" s="108">
        <v>1829</v>
      </c>
      <c r="F124" s="113" t="s">
        <v>115</v>
      </c>
      <c r="G124" s="134"/>
      <c r="H124" s="113" t="s">
        <v>114</v>
      </c>
      <c r="I124" s="121"/>
      <c r="J124" s="108">
        <v>180</v>
      </c>
      <c r="K124" s="117">
        <v>14</v>
      </c>
      <c r="L124" s="37">
        <v>23</v>
      </c>
      <c r="M124" s="116">
        <v>0</v>
      </c>
      <c r="N124" s="115">
        <f>J124*K124</f>
        <v>2520</v>
      </c>
      <c r="O124" s="115">
        <f t="shared" si="6"/>
        <v>0</v>
      </c>
      <c r="P124" s="115">
        <f t="shared" si="7"/>
        <v>2520</v>
      </c>
      <c r="S124" s="35"/>
      <c r="T124" s="35"/>
    </row>
    <row r="125" spans="1:20" ht="18" customHeight="1" x14ac:dyDescent="0.2">
      <c r="A125" s="166"/>
      <c r="B125" s="167"/>
      <c r="C125" s="23"/>
      <c r="D125" s="179"/>
      <c r="E125" s="180"/>
      <c r="F125" s="23"/>
      <c r="G125" s="179"/>
      <c r="H125" s="181"/>
      <c r="I125" s="36"/>
      <c r="J125" s="181"/>
      <c r="K125" s="8"/>
      <c r="L125" s="23"/>
      <c r="M125" s="182"/>
      <c r="N125" s="64"/>
      <c r="O125" s="183"/>
      <c r="P125" s="184"/>
      <c r="Q125" s="184"/>
      <c r="R125" s="184"/>
      <c r="S125" s="35"/>
      <c r="T125" s="35"/>
    </row>
    <row r="126" spans="1:20" ht="18" customHeight="1" x14ac:dyDescent="0.2">
      <c r="A126" s="267" t="s">
        <v>38</v>
      </c>
      <c r="B126" s="267"/>
      <c r="C126" s="186" t="s">
        <v>151</v>
      </c>
      <c r="D126" s="179"/>
      <c r="E126" s="180"/>
      <c r="F126" s="23"/>
      <c r="G126" s="179"/>
      <c r="H126" s="181"/>
      <c r="I126" s="36"/>
      <c r="J126" s="181"/>
      <c r="K126" s="8"/>
      <c r="L126" s="23"/>
      <c r="M126" s="182"/>
      <c r="N126" s="64"/>
      <c r="O126" s="183"/>
      <c r="P126" s="184"/>
      <c r="Q126" s="184"/>
      <c r="R126" s="184"/>
      <c r="S126" s="35"/>
      <c r="T126" s="35"/>
    </row>
    <row r="127" spans="1:20" ht="5.0999999999999996" customHeight="1" x14ac:dyDescent="0.2">
      <c r="A127" s="99"/>
      <c r="B127" s="99"/>
      <c r="C127" s="99"/>
      <c r="D127" s="99"/>
      <c r="E127" s="38"/>
      <c r="I127" s="99"/>
      <c r="L127" s="99"/>
      <c r="P127" s="99"/>
    </row>
    <row r="128" spans="1:20" ht="18" customHeight="1" x14ac:dyDescent="0.2">
      <c r="A128" s="35" t="s">
        <v>150</v>
      </c>
      <c r="B128" s="185"/>
      <c r="C128" s="270"/>
      <c r="D128" s="270"/>
      <c r="E128" s="270"/>
      <c r="F128" s="270"/>
      <c r="G128" s="270"/>
      <c r="H128" s="270"/>
      <c r="I128" s="270"/>
      <c r="J128" s="270"/>
      <c r="K128" s="270"/>
      <c r="L128" s="270"/>
      <c r="M128" s="270"/>
      <c r="N128" s="270"/>
      <c r="O128" s="270"/>
      <c r="P128" s="270"/>
      <c r="Q128" s="270"/>
      <c r="R128" s="270"/>
      <c r="S128" s="35"/>
      <c r="T128" s="35"/>
    </row>
    <row r="129" spans="1:20" ht="18" customHeight="1" x14ac:dyDescent="0.2">
      <c r="A129" s="178"/>
      <c r="B129" s="185"/>
      <c r="C129" s="270"/>
      <c r="D129" s="270"/>
      <c r="E129" s="270"/>
      <c r="F129" s="270"/>
      <c r="G129" s="270"/>
      <c r="H129" s="270"/>
      <c r="I129" s="270"/>
      <c r="J129" s="270"/>
      <c r="K129" s="270"/>
      <c r="L129" s="270"/>
      <c r="M129" s="270"/>
      <c r="N129" s="270"/>
      <c r="O129" s="270"/>
      <c r="P129" s="270"/>
      <c r="Q129" s="270"/>
      <c r="R129" s="270"/>
      <c r="S129" s="35"/>
      <c r="T129" s="35"/>
    </row>
    <row r="130" spans="1:20" ht="18" customHeight="1" x14ac:dyDescent="0.2">
      <c r="B130" s="185"/>
      <c r="C130" s="270"/>
      <c r="D130" s="270"/>
      <c r="E130" s="270"/>
      <c r="F130" s="270"/>
      <c r="G130" s="270"/>
      <c r="H130" s="270"/>
      <c r="I130" s="270"/>
      <c r="J130" s="270"/>
      <c r="K130" s="270"/>
      <c r="L130" s="270"/>
      <c r="M130" s="270"/>
      <c r="N130" s="270"/>
      <c r="O130" s="270"/>
      <c r="P130" s="270"/>
      <c r="Q130" s="270"/>
      <c r="R130" s="270"/>
      <c r="S130" s="35"/>
      <c r="T130" s="35"/>
    </row>
    <row r="131" spans="1:20" ht="18" customHeight="1" x14ac:dyDescent="0.2">
      <c r="K131" s="105"/>
      <c r="M131" s="105"/>
    </row>
    <row r="132" spans="1:20" ht="18" customHeight="1" x14ac:dyDescent="0.2">
      <c r="A132" s="289" t="s">
        <v>197</v>
      </c>
      <c r="B132" s="290"/>
      <c r="C132" s="290"/>
      <c r="D132" s="290"/>
      <c r="E132" s="290"/>
      <c r="F132" s="290"/>
      <c r="G132" s="290"/>
      <c r="H132" s="290"/>
      <c r="I132" s="291"/>
      <c r="J132" s="271" t="s">
        <v>190</v>
      </c>
      <c r="K132" s="271"/>
      <c r="L132" s="271"/>
      <c r="M132" s="271"/>
      <c r="N132" s="271"/>
      <c r="O132" s="271"/>
      <c r="P132" s="271"/>
      <c r="Q132" s="271"/>
      <c r="R132" s="271"/>
    </row>
    <row r="133" spans="1:20" ht="18" customHeight="1" x14ac:dyDescent="0.2">
      <c r="A133" s="292"/>
      <c r="B133" s="293"/>
      <c r="C133" s="293"/>
      <c r="D133" s="293"/>
      <c r="E133" s="293"/>
      <c r="F133" s="293"/>
      <c r="G133" s="293"/>
      <c r="H133" s="293"/>
      <c r="I133" s="294"/>
      <c r="J133" s="268"/>
      <c r="K133" s="268"/>
      <c r="L133" s="268"/>
      <c r="M133" s="268"/>
      <c r="N133" s="268"/>
      <c r="O133" s="268"/>
      <c r="P133" s="268"/>
      <c r="Q133" s="268"/>
      <c r="R133" s="268"/>
    </row>
    <row r="134" spans="1:20" ht="18" customHeight="1" x14ac:dyDescent="0.2">
      <c r="A134" s="292"/>
      <c r="B134" s="293"/>
      <c r="C134" s="293"/>
      <c r="D134" s="293"/>
      <c r="E134" s="293"/>
      <c r="F134" s="293"/>
      <c r="G134" s="293"/>
      <c r="H134" s="293"/>
      <c r="I134" s="294"/>
      <c r="J134" s="268"/>
      <c r="K134" s="268"/>
      <c r="L134" s="268"/>
      <c r="M134" s="268"/>
      <c r="N134" s="268"/>
      <c r="O134" s="268"/>
      <c r="P134" s="268"/>
      <c r="Q134" s="268"/>
      <c r="R134" s="268"/>
    </row>
    <row r="135" spans="1:20" ht="18" customHeight="1" x14ac:dyDescent="0.2">
      <c r="A135" s="292"/>
      <c r="B135" s="293"/>
      <c r="C135" s="293"/>
      <c r="D135" s="293"/>
      <c r="E135" s="293"/>
      <c r="F135" s="293"/>
      <c r="G135" s="293"/>
      <c r="H135" s="293"/>
      <c r="I135" s="294"/>
      <c r="J135" s="268"/>
      <c r="K135" s="268"/>
      <c r="L135" s="268"/>
      <c r="M135" s="268"/>
      <c r="N135" s="268"/>
      <c r="O135" s="268"/>
      <c r="P135" s="268"/>
      <c r="Q135" s="268"/>
      <c r="R135" s="268"/>
    </row>
    <row r="136" spans="1:20" ht="18" customHeight="1" x14ac:dyDescent="0.2">
      <c r="A136" s="292"/>
      <c r="B136" s="293"/>
      <c r="C136" s="293"/>
      <c r="D136" s="293"/>
      <c r="E136" s="293"/>
      <c r="F136" s="293"/>
      <c r="G136" s="293"/>
      <c r="H136" s="293"/>
      <c r="I136" s="294"/>
      <c r="J136" s="268"/>
      <c r="K136" s="268"/>
      <c r="L136" s="268"/>
      <c r="M136" s="268"/>
      <c r="N136" s="268"/>
      <c r="O136" s="268"/>
      <c r="P136" s="268"/>
      <c r="Q136" s="268"/>
      <c r="R136" s="268"/>
    </row>
    <row r="137" spans="1:20" ht="18" customHeight="1" x14ac:dyDescent="0.2">
      <c r="A137" s="292"/>
      <c r="B137" s="293"/>
      <c r="C137" s="293"/>
      <c r="D137" s="293"/>
      <c r="E137" s="293"/>
      <c r="F137" s="293"/>
      <c r="G137" s="293"/>
      <c r="H137" s="293"/>
      <c r="I137" s="294"/>
      <c r="J137" s="268"/>
      <c r="K137" s="268"/>
      <c r="L137" s="268"/>
      <c r="M137" s="268"/>
      <c r="N137" s="268"/>
      <c r="O137" s="268"/>
      <c r="P137" s="268"/>
      <c r="Q137" s="268"/>
      <c r="R137" s="268"/>
    </row>
    <row r="138" spans="1:20" ht="18" customHeight="1" x14ac:dyDescent="0.2">
      <c r="A138" s="292"/>
      <c r="B138" s="293"/>
      <c r="C138" s="293"/>
      <c r="D138" s="293"/>
      <c r="E138" s="293"/>
      <c r="F138" s="293"/>
      <c r="G138" s="293"/>
      <c r="H138" s="293"/>
      <c r="I138" s="294"/>
      <c r="J138" s="268"/>
      <c r="K138" s="268"/>
      <c r="L138" s="268"/>
      <c r="M138" s="268"/>
      <c r="N138" s="268"/>
      <c r="O138" s="268"/>
      <c r="P138" s="268"/>
      <c r="Q138" s="268"/>
      <c r="R138" s="268"/>
    </row>
    <row r="139" spans="1:20" ht="18" customHeight="1" x14ac:dyDescent="0.2">
      <c r="A139" s="292"/>
      <c r="B139" s="293"/>
      <c r="C139" s="293"/>
      <c r="D139" s="293"/>
      <c r="E139" s="293"/>
      <c r="F139" s="293"/>
      <c r="G139" s="293"/>
      <c r="H139" s="293"/>
      <c r="I139" s="294"/>
      <c r="J139" s="268"/>
      <c r="K139" s="268"/>
      <c r="L139" s="268"/>
      <c r="M139" s="268"/>
      <c r="N139" s="268"/>
      <c r="O139" s="268"/>
      <c r="P139" s="268"/>
      <c r="Q139" s="268"/>
      <c r="R139" s="268"/>
    </row>
    <row r="140" spans="1:20" ht="18" customHeight="1" x14ac:dyDescent="0.2">
      <c r="A140" s="292"/>
      <c r="B140" s="293"/>
      <c r="C140" s="293"/>
      <c r="D140" s="293"/>
      <c r="E140" s="293"/>
      <c r="F140" s="293"/>
      <c r="G140" s="293"/>
      <c r="H140" s="293"/>
      <c r="I140" s="294"/>
      <c r="J140" s="268"/>
      <c r="K140" s="268"/>
      <c r="L140" s="268"/>
      <c r="M140" s="268"/>
      <c r="N140" s="268"/>
      <c r="O140" s="268"/>
      <c r="P140" s="268"/>
      <c r="Q140" s="268"/>
      <c r="R140" s="268"/>
    </row>
    <row r="141" spans="1:20" ht="18" customHeight="1" x14ac:dyDescent="0.2">
      <c r="A141" s="292"/>
      <c r="B141" s="293"/>
      <c r="C141" s="293"/>
      <c r="D141" s="293"/>
      <c r="E141" s="293"/>
      <c r="F141" s="293"/>
      <c r="G141" s="293"/>
      <c r="H141" s="293"/>
      <c r="I141" s="294"/>
      <c r="J141" s="268"/>
      <c r="K141" s="268"/>
      <c r="L141" s="268"/>
      <c r="M141" s="268"/>
      <c r="N141" s="268"/>
      <c r="O141" s="268"/>
      <c r="P141" s="268"/>
      <c r="Q141" s="268"/>
      <c r="R141" s="268"/>
    </row>
    <row r="142" spans="1:20" ht="18" customHeight="1" x14ac:dyDescent="0.2">
      <c r="A142" s="292"/>
      <c r="B142" s="293"/>
      <c r="C142" s="293"/>
      <c r="D142" s="293"/>
      <c r="E142" s="293"/>
      <c r="F142" s="293"/>
      <c r="G142" s="293"/>
      <c r="H142" s="293"/>
      <c r="I142" s="294"/>
      <c r="J142" s="268"/>
      <c r="K142" s="268"/>
      <c r="L142" s="268"/>
      <c r="M142" s="268"/>
      <c r="N142" s="268"/>
      <c r="O142" s="268"/>
      <c r="P142" s="268"/>
      <c r="Q142" s="268"/>
      <c r="R142" s="268"/>
    </row>
    <row r="143" spans="1:20" ht="18" customHeight="1" x14ac:dyDescent="0.2">
      <c r="A143" s="292"/>
      <c r="B143" s="293"/>
      <c r="C143" s="293"/>
      <c r="D143" s="293"/>
      <c r="E143" s="293"/>
      <c r="F143" s="293"/>
      <c r="G143" s="293"/>
      <c r="H143" s="293"/>
      <c r="I143" s="294"/>
      <c r="J143" s="268"/>
      <c r="K143" s="268"/>
      <c r="L143" s="268"/>
      <c r="M143" s="268"/>
      <c r="N143" s="268"/>
      <c r="O143" s="268"/>
      <c r="P143" s="268"/>
      <c r="Q143" s="268"/>
      <c r="R143" s="268"/>
    </row>
    <row r="144" spans="1:20" ht="18" customHeight="1" x14ac:dyDescent="0.2">
      <c r="A144" s="292"/>
      <c r="B144" s="293"/>
      <c r="C144" s="293"/>
      <c r="D144" s="293"/>
      <c r="E144" s="293"/>
      <c r="F144" s="293"/>
      <c r="G144" s="293"/>
      <c r="H144" s="293"/>
      <c r="I144" s="294"/>
      <c r="J144" s="268"/>
      <c r="K144" s="268"/>
      <c r="L144" s="268"/>
      <c r="M144" s="268"/>
      <c r="N144" s="268"/>
      <c r="O144" s="268"/>
      <c r="P144" s="268"/>
      <c r="Q144" s="268"/>
      <c r="R144" s="268"/>
    </row>
    <row r="145" spans="1:18" ht="18" customHeight="1" x14ac:dyDescent="0.2">
      <c r="A145" s="292"/>
      <c r="B145" s="293"/>
      <c r="C145" s="293"/>
      <c r="D145" s="293"/>
      <c r="E145" s="293"/>
      <c r="F145" s="293"/>
      <c r="G145" s="293"/>
      <c r="H145" s="293"/>
      <c r="I145" s="294"/>
      <c r="J145" s="268"/>
      <c r="K145" s="268"/>
      <c r="L145" s="268"/>
      <c r="M145" s="268"/>
      <c r="N145" s="268"/>
      <c r="O145" s="268"/>
      <c r="P145" s="268"/>
      <c r="Q145" s="268"/>
      <c r="R145" s="268"/>
    </row>
    <row r="146" spans="1:18" ht="18" customHeight="1" x14ac:dyDescent="0.2">
      <c r="A146" s="292"/>
      <c r="B146" s="293"/>
      <c r="C146" s="293"/>
      <c r="D146" s="293"/>
      <c r="E146" s="293"/>
      <c r="F146" s="293"/>
      <c r="G146" s="293"/>
      <c r="H146" s="293"/>
      <c r="I146" s="294"/>
      <c r="J146" s="268" t="s">
        <v>209</v>
      </c>
      <c r="K146" s="268"/>
      <c r="L146" s="268"/>
      <c r="M146" s="268"/>
      <c r="N146" s="268"/>
      <c r="O146" s="268"/>
      <c r="P146" s="268"/>
      <c r="Q146" s="268"/>
      <c r="R146" s="268"/>
    </row>
    <row r="147" spans="1:18" ht="18" customHeight="1" x14ac:dyDescent="0.2">
      <c r="A147" s="292"/>
      <c r="B147" s="293"/>
      <c r="C147" s="293"/>
      <c r="D147" s="293"/>
      <c r="E147" s="293"/>
      <c r="F147" s="293"/>
      <c r="G147" s="293"/>
      <c r="H147" s="293"/>
      <c r="I147" s="294"/>
      <c r="J147" s="268"/>
      <c r="K147" s="268"/>
      <c r="L147" s="268"/>
      <c r="M147" s="268"/>
      <c r="N147" s="268"/>
      <c r="O147" s="268"/>
      <c r="P147" s="268"/>
      <c r="Q147" s="268"/>
      <c r="R147" s="268"/>
    </row>
    <row r="148" spans="1:18" ht="18" customHeight="1" x14ac:dyDescent="0.2">
      <c r="A148" s="292"/>
      <c r="B148" s="293"/>
      <c r="C148" s="293"/>
      <c r="D148" s="293"/>
      <c r="E148" s="293"/>
      <c r="F148" s="293"/>
      <c r="G148" s="293"/>
      <c r="H148" s="293"/>
      <c r="I148" s="294"/>
      <c r="J148" s="268"/>
      <c r="K148" s="268"/>
      <c r="L148" s="268"/>
      <c r="M148" s="268"/>
      <c r="N148" s="268"/>
      <c r="O148" s="268"/>
      <c r="P148" s="268"/>
      <c r="Q148" s="268"/>
      <c r="R148" s="268"/>
    </row>
    <row r="149" spans="1:18" ht="18" customHeight="1" x14ac:dyDescent="0.2">
      <c r="A149" s="292"/>
      <c r="B149" s="293"/>
      <c r="C149" s="293"/>
      <c r="D149" s="293"/>
      <c r="E149" s="293"/>
      <c r="F149" s="293"/>
      <c r="G149" s="293"/>
      <c r="H149" s="293"/>
      <c r="I149" s="294"/>
      <c r="J149" s="268"/>
      <c r="K149" s="268"/>
      <c r="L149" s="268"/>
      <c r="M149" s="268"/>
      <c r="N149" s="268"/>
      <c r="O149" s="268"/>
      <c r="P149" s="268"/>
      <c r="Q149" s="268"/>
      <c r="R149" s="268"/>
    </row>
    <row r="150" spans="1:18" ht="18" customHeight="1" x14ac:dyDescent="0.2">
      <c r="A150" s="292"/>
      <c r="B150" s="293"/>
      <c r="C150" s="293"/>
      <c r="D150" s="293"/>
      <c r="E150" s="293"/>
      <c r="F150" s="293"/>
      <c r="G150" s="293"/>
      <c r="H150" s="293"/>
      <c r="I150" s="294"/>
      <c r="J150" s="268"/>
      <c r="K150" s="268"/>
      <c r="L150" s="268"/>
      <c r="M150" s="268"/>
      <c r="N150" s="268"/>
      <c r="O150" s="268"/>
      <c r="P150" s="268"/>
      <c r="Q150" s="268"/>
      <c r="R150" s="268"/>
    </row>
    <row r="151" spans="1:18" ht="18" customHeight="1" x14ac:dyDescent="0.2">
      <c r="A151" s="292"/>
      <c r="B151" s="293"/>
      <c r="C151" s="293"/>
      <c r="D151" s="293"/>
      <c r="E151" s="293"/>
      <c r="F151" s="293"/>
      <c r="G151" s="293"/>
      <c r="H151" s="293"/>
      <c r="I151" s="294"/>
      <c r="J151" s="268"/>
      <c r="K151" s="268"/>
      <c r="L151" s="268"/>
      <c r="M151" s="268"/>
      <c r="N151" s="268"/>
      <c r="O151" s="268"/>
      <c r="P151" s="268"/>
      <c r="Q151" s="268"/>
      <c r="R151" s="268"/>
    </row>
    <row r="152" spans="1:18" ht="18" customHeight="1" x14ac:dyDescent="0.2">
      <c r="A152" s="292"/>
      <c r="B152" s="293"/>
      <c r="C152" s="293"/>
      <c r="D152" s="293"/>
      <c r="E152" s="293"/>
      <c r="F152" s="293"/>
      <c r="G152" s="293"/>
      <c r="H152" s="293"/>
      <c r="I152" s="294"/>
      <c r="J152" s="268"/>
      <c r="K152" s="268"/>
      <c r="L152" s="268"/>
      <c r="M152" s="268"/>
      <c r="N152" s="268"/>
      <c r="O152" s="268"/>
      <c r="P152" s="268"/>
      <c r="Q152" s="268"/>
      <c r="R152" s="268"/>
    </row>
    <row r="153" spans="1:18" ht="18" customHeight="1" x14ac:dyDescent="0.2">
      <c r="A153" s="292"/>
      <c r="B153" s="293"/>
      <c r="C153" s="293"/>
      <c r="D153" s="293"/>
      <c r="E153" s="293"/>
      <c r="F153" s="293"/>
      <c r="G153" s="293"/>
      <c r="H153" s="293"/>
      <c r="I153" s="294"/>
      <c r="J153" s="268"/>
      <c r="K153" s="268"/>
      <c r="L153" s="268"/>
      <c r="M153" s="268"/>
      <c r="N153" s="268"/>
      <c r="O153" s="268"/>
      <c r="P153" s="268"/>
      <c r="Q153" s="268"/>
      <c r="R153" s="268"/>
    </row>
    <row r="154" spans="1:18" ht="18" customHeight="1" x14ac:dyDescent="0.2">
      <c r="A154" s="292"/>
      <c r="B154" s="293"/>
      <c r="C154" s="293"/>
      <c r="D154" s="293"/>
      <c r="E154" s="293"/>
      <c r="F154" s="293"/>
      <c r="G154" s="293"/>
      <c r="H154" s="293"/>
      <c r="I154" s="294"/>
      <c r="J154" s="268"/>
      <c r="K154" s="268"/>
      <c r="L154" s="268"/>
      <c r="M154" s="268"/>
      <c r="N154" s="268"/>
      <c r="O154" s="268"/>
      <c r="P154" s="268"/>
      <c r="Q154" s="268"/>
      <c r="R154" s="268"/>
    </row>
    <row r="155" spans="1:18" ht="18" customHeight="1" x14ac:dyDescent="0.2">
      <c r="A155" s="292"/>
      <c r="B155" s="293"/>
      <c r="C155" s="293"/>
      <c r="D155" s="293"/>
      <c r="E155" s="293"/>
      <c r="F155" s="293"/>
      <c r="G155" s="293"/>
      <c r="H155" s="293"/>
      <c r="I155" s="294"/>
      <c r="J155" s="268"/>
      <c r="K155" s="268"/>
      <c r="L155" s="268"/>
      <c r="M155" s="268"/>
      <c r="N155" s="268"/>
      <c r="O155" s="268"/>
      <c r="P155" s="268"/>
      <c r="Q155" s="268"/>
      <c r="R155" s="268"/>
    </row>
    <row r="156" spans="1:18" ht="18" customHeight="1" x14ac:dyDescent="0.2">
      <c r="A156" s="292"/>
      <c r="B156" s="293"/>
      <c r="C156" s="293"/>
      <c r="D156" s="293"/>
      <c r="E156" s="293"/>
      <c r="F156" s="293"/>
      <c r="G156" s="293"/>
      <c r="H156" s="293"/>
      <c r="I156" s="294"/>
      <c r="J156" s="268"/>
      <c r="K156" s="268"/>
      <c r="L156" s="268"/>
      <c r="M156" s="268"/>
      <c r="N156" s="268"/>
      <c r="O156" s="268"/>
      <c r="P156" s="268"/>
      <c r="Q156" s="268"/>
      <c r="R156" s="268"/>
    </row>
    <row r="157" spans="1:18" ht="18" customHeight="1" x14ac:dyDescent="0.2">
      <c r="A157" s="292"/>
      <c r="B157" s="293"/>
      <c r="C157" s="293"/>
      <c r="D157" s="293"/>
      <c r="E157" s="293"/>
      <c r="F157" s="293"/>
      <c r="G157" s="293"/>
      <c r="H157" s="293"/>
      <c r="I157" s="294"/>
      <c r="J157" s="268"/>
      <c r="K157" s="268"/>
      <c r="L157" s="268"/>
      <c r="M157" s="268"/>
      <c r="N157" s="268"/>
      <c r="O157" s="268"/>
      <c r="P157" s="268"/>
      <c r="Q157" s="268"/>
      <c r="R157" s="268"/>
    </row>
    <row r="158" spans="1:18" ht="18" customHeight="1" x14ac:dyDescent="0.2">
      <c r="A158" s="292"/>
      <c r="B158" s="293"/>
      <c r="C158" s="293"/>
      <c r="D158" s="293"/>
      <c r="E158" s="293"/>
      <c r="F158" s="293"/>
      <c r="G158" s="293"/>
      <c r="H158" s="293"/>
      <c r="I158" s="294"/>
      <c r="J158" s="268"/>
      <c r="K158" s="268"/>
      <c r="L158" s="268"/>
      <c r="M158" s="268"/>
      <c r="N158" s="268"/>
      <c r="O158" s="268"/>
      <c r="P158" s="268"/>
      <c r="Q158" s="268"/>
      <c r="R158" s="268"/>
    </row>
    <row r="159" spans="1:18" ht="18" customHeight="1" x14ac:dyDescent="0.2">
      <c r="A159" s="295"/>
      <c r="B159" s="296"/>
      <c r="C159" s="296"/>
      <c r="D159" s="296"/>
      <c r="E159" s="296"/>
      <c r="F159" s="296"/>
      <c r="G159" s="296"/>
      <c r="H159" s="296"/>
      <c r="I159" s="297"/>
      <c r="J159" s="269"/>
      <c r="K159" s="269"/>
      <c r="L159" s="269"/>
      <c r="M159" s="269"/>
      <c r="N159" s="269"/>
      <c r="O159" s="269"/>
      <c r="P159" s="269"/>
      <c r="Q159" s="269"/>
      <c r="R159" s="269"/>
    </row>
    <row r="160" spans="1:18" ht="18" customHeight="1" x14ac:dyDescent="0.2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</row>
    <row r="161" spans="1:18" ht="18" customHeight="1" x14ac:dyDescent="0.2">
      <c r="A161" s="189" t="s">
        <v>182</v>
      </c>
      <c r="B161"/>
      <c r="C161"/>
      <c r="D161"/>
      <c r="E161"/>
      <c r="F161"/>
      <c r="G161"/>
      <c r="H161"/>
      <c r="I161"/>
      <c r="J161"/>
      <c r="K161"/>
      <c r="L161"/>
      <c r="M161"/>
      <c r="N161"/>
    </row>
    <row r="162" spans="1:18" ht="18" customHeight="1" x14ac:dyDescent="0.2">
      <c r="A162" s="257" t="s">
        <v>175</v>
      </c>
      <c r="B162" s="258"/>
      <c r="C162" s="188" t="s">
        <v>165</v>
      </c>
      <c r="D162" s="188" t="s">
        <v>113</v>
      </c>
      <c r="E162" s="185"/>
      <c r="F162" s="188" t="s">
        <v>137</v>
      </c>
      <c r="G162" s="188" t="s">
        <v>170</v>
      </c>
      <c r="H162" s="188" t="s">
        <v>187</v>
      </c>
      <c r="I162" s="188" t="s">
        <v>171</v>
      </c>
      <c r="J162" s="188" t="s">
        <v>172</v>
      </c>
      <c r="K162" s="175" t="s">
        <v>180</v>
      </c>
      <c r="N162" s="185"/>
    </row>
    <row r="163" spans="1:18" ht="18" customHeight="1" x14ac:dyDescent="0.2">
      <c r="A163" s="259"/>
      <c r="B163" s="260"/>
      <c r="C163" s="97" t="s">
        <v>166</v>
      </c>
      <c r="D163" s="97" t="s">
        <v>168</v>
      </c>
      <c r="E163" s="185"/>
      <c r="F163" s="37">
        <v>23</v>
      </c>
      <c r="G163" s="37" t="s">
        <v>158</v>
      </c>
      <c r="H163" s="37" t="s">
        <v>188</v>
      </c>
      <c r="I163" s="37" t="s">
        <v>166</v>
      </c>
      <c r="J163" s="37"/>
      <c r="K163" s="37">
        <v>2</v>
      </c>
      <c r="N163" s="185"/>
    </row>
    <row r="164" spans="1:18" ht="18" customHeight="1" x14ac:dyDescent="0.2">
      <c r="A164" s="261"/>
      <c r="B164" s="262"/>
      <c r="C164" s="97" t="s">
        <v>167</v>
      </c>
      <c r="D164" s="97" t="s">
        <v>169</v>
      </c>
      <c r="E164" s="185"/>
      <c r="F164" s="37">
        <v>23</v>
      </c>
      <c r="G164" s="37" t="s">
        <v>158</v>
      </c>
      <c r="H164" s="37" t="s">
        <v>189</v>
      </c>
      <c r="I164" s="37" t="s">
        <v>166</v>
      </c>
      <c r="J164" s="37"/>
      <c r="K164" s="37">
        <v>1</v>
      </c>
      <c r="L164" s="35"/>
      <c r="M164" s="35"/>
      <c r="N164" s="185"/>
    </row>
    <row r="165" spans="1:18" ht="18" customHeight="1" x14ac:dyDescent="0.2">
      <c r="A165" s="8"/>
      <c r="B165" s="8"/>
      <c r="C165" s="194"/>
      <c r="D165" s="194"/>
      <c r="E165" s="185"/>
      <c r="F165" s="37">
        <v>23</v>
      </c>
      <c r="G165" s="37" t="s">
        <v>158</v>
      </c>
      <c r="H165" s="37" t="s">
        <v>188</v>
      </c>
      <c r="I165" s="37" t="s">
        <v>166</v>
      </c>
      <c r="J165" s="37" t="s">
        <v>176</v>
      </c>
      <c r="K165" s="37">
        <v>4</v>
      </c>
      <c r="L165" s="35"/>
      <c r="M165" s="35"/>
      <c r="N165" s="185"/>
    </row>
    <row r="166" spans="1:18" ht="18" customHeight="1" x14ac:dyDescent="0.2">
      <c r="A166" s="8"/>
      <c r="B166" s="8"/>
      <c r="C166" s="194"/>
      <c r="D166" s="194"/>
      <c r="E166" s="185"/>
      <c r="F166" s="37">
        <v>23</v>
      </c>
      <c r="G166" s="37" t="s">
        <v>158</v>
      </c>
      <c r="H166" s="37" t="s">
        <v>189</v>
      </c>
      <c r="I166" s="37" t="s">
        <v>166</v>
      </c>
      <c r="J166" s="37" t="s">
        <v>176</v>
      </c>
      <c r="K166" s="37">
        <v>5</v>
      </c>
      <c r="L166" s="35"/>
      <c r="M166" s="35"/>
      <c r="N166" s="185"/>
    </row>
    <row r="167" spans="1:18" ht="18" customHeight="1" x14ac:dyDescent="0.2"/>
    <row r="168" spans="1:18" ht="18" customHeight="1" x14ac:dyDescent="0.2">
      <c r="A168" s="273" t="s">
        <v>177</v>
      </c>
      <c r="B168" s="273"/>
      <c r="C168" s="176" t="s">
        <v>181</v>
      </c>
      <c r="D168" s="175" t="s">
        <v>106</v>
      </c>
      <c r="E168" s="175" t="s">
        <v>173</v>
      </c>
      <c r="F168" s="175" t="s">
        <v>113</v>
      </c>
      <c r="G168" s="175" t="s">
        <v>186</v>
      </c>
      <c r="H168" s="175" t="s">
        <v>180</v>
      </c>
      <c r="I168" s="174" t="s">
        <v>179</v>
      </c>
      <c r="J168" s="192"/>
      <c r="K168" s="193"/>
    </row>
    <row r="169" spans="1:18" ht="18" customHeight="1" x14ac:dyDescent="0.2">
      <c r="A169" s="273"/>
      <c r="B169" s="273"/>
      <c r="C169" s="273" t="s">
        <v>174</v>
      </c>
      <c r="D169" s="272" t="s">
        <v>158</v>
      </c>
      <c r="E169" s="272">
        <v>101</v>
      </c>
      <c r="F169" s="37" t="s">
        <v>178</v>
      </c>
      <c r="G169" s="37" t="s">
        <v>139</v>
      </c>
      <c r="H169" s="37">
        <v>2</v>
      </c>
      <c r="I169" s="190" t="s">
        <v>185</v>
      </c>
      <c r="J169" s="191"/>
      <c r="K169" s="114"/>
    </row>
    <row r="170" spans="1:18" ht="18" customHeight="1" x14ac:dyDescent="0.2">
      <c r="A170" s="273"/>
      <c r="B170" s="273"/>
      <c r="C170" s="273"/>
      <c r="D170" s="272"/>
      <c r="E170" s="272"/>
      <c r="F170" s="37" t="s">
        <v>169</v>
      </c>
      <c r="G170" s="37" t="s">
        <v>159</v>
      </c>
      <c r="H170" s="37" t="s">
        <v>121</v>
      </c>
      <c r="I170" s="190" t="s">
        <v>183</v>
      </c>
      <c r="J170" s="191"/>
      <c r="K170" s="114"/>
    </row>
    <row r="171" spans="1:18" ht="18" customHeight="1" x14ac:dyDescent="0.2">
      <c r="A171" s="273"/>
      <c r="B171" s="273"/>
      <c r="C171" s="273" t="s">
        <v>184</v>
      </c>
      <c r="D171" s="272" t="s">
        <v>158</v>
      </c>
      <c r="E171" s="272">
        <v>102</v>
      </c>
      <c r="F171" s="37" t="s">
        <v>178</v>
      </c>
      <c r="G171" s="37" t="s">
        <v>139</v>
      </c>
      <c r="H171" s="37">
        <v>2</v>
      </c>
      <c r="I171" s="190" t="s">
        <v>185</v>
      </c>
      <c r="J171" s="191"/>
      <c r="K171" s="114"/>
    </row>
    <row r="172" spans="1:18" ht="18" customHeight="1" x14ac:dyDescent="0.2">
      <c r="A172" s="273"/>
      <c r="B172" s="273"/>
      <c r="C172" s="273"/>
      <c r="D172" s="272"/>
      <c r="E172" s="272"/>
      <c r="F172" s="37" t="s">
        <v>176</v>
      </c>
      <c r="G172" s="37" t="s">
        <v>139</v>
      </c>
      <c r="H172" s="37">
        <v>4</v>
      </c>
      <c r="I172" s="190"/>
      <c r="J172" s="191"/>
      <c r="K172" s="114"/>
    </row>
    <row r="173" spans="1:18" ht="18" customHeight="1" x14ac:dyDescent="0.2"/>
    <row r="174" spans="1:18" ht="18" customHeight="1" x14ac:dyDescent="0.2"/>
    <row r="175" spans="1:18" ht="39.75" customHeight="1" x14ac:dyDescent="0.2">
      <c r="A175" s="164" t="s">
        <v>212</v>
      </c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  <c r="L175" s="164"/>
      <c r="M175" s="164"/>
      <c r="N175" s="164"/>
      <c r="O175" s="164"/>
      <c r="P175" s="164"/>
      <c r="Q175" s="164"/>
      <c r="R175" s="164"/>
    </row>
    <row r="176" spans="1:18" ht="5.0999999999999996" customHeight="1" x14ac:dyDescent="0.2">
      <c r="A176" s="99"/>
      <c r="B176" s="99"/>
      <c r="C176" s="99"/>
      <c r="D176" s="99"/>
      <c r="E176" s="38"/>
      <c r="I176" s="99"/>
      <c r="L176" s="99"/>
      <c r="P176" s="99"/>
    </row>
    <row r="177" spans="1:20" ht="18" customHeight="1" x14ac:dyDescent="0.2">
      <c r="A177" s="38" t="s">
        <v>195</v>
      </c>
      <c r="B177" s="38"/>
      <c r="C177" s="107"/>
      <c r="D177" s="99"/>
      <c r="E177" s="38"/>
      <c r="I177" s="99"/>
      <c r="L177" s="99"/>
      <c r="P177" s="99"/>
    </row>
    <row r="178" spans="1:20" ht="18" customHeight="1" x14ac:dyDescent="0.2">
      <c r="A178" s="263" t="s">
        <v>38</v>
      </c>
      <c r="B178" s="263"/>
      <c r="C178" s="151" t="s">
        <v>227</v>
      </c>
      <c r="D178" s="35"/>
      <c r="E178" s="38"/>
      <c r="I178" s="99"/>
      <c r="L178" s="99"/>
      <c r="P178" s="99"/>
    </row>
    <row r="179" spans="1:20" ht="5.0999999999999996" customHeight="1" x14ac:dyDescent="0.2">
      <c r="A179" s="99"/>
      <c r="B179" s="99"/>
      <c r="C179" s="99"/>
      <c r="D179" s="99"/>
      <c r="E179" s="38"/>
      <c r="I179" s="99"/>
      <c r="L179" s="99"/>
      <c r="P179" s="99"/>
    </row>
    <row r="180" spans="1:20" s="35" customFormat="1" ht="18" customHeight="1" x14ac:dyDescent="0.2">
      <c r="A180" s="264"/>
      <c r="B180" s="265"/>
      <c r="C180" s="266"/>
      <c r="D180" s="24" t="s">
        <v>6</v>
      </c>
      <c r="O180" s="2"/>
    </row>
    <row r="181" spans="1:20" s="35" customFormat="1" ht="18" customHeight="1" x14ac:dyDescent="0.2">
      <c r="A181" s="158"/>
      <c r="B181" s="90" t="s">
        <v>131</v>
      </c>
      <c r="C181" s="146" t="s">
        <v>109</v>
      </c>
      <c r="D181" s="146" t="s">
        <v>214</v>
      </c>
      <c r="E181" s="33" t="s">
        <v>215</v>
      </c>
      <c r="F181" s="33" t="s">
        <v>217</v>
      </c>
      <c r="G181" s="26" t="s">
        <v>218</v>
      </c>
      <c r="H181" s="31" t="s">
        <v>223</v>
      </c>
      <c r="I181" s="33"/>
      <c r="J181" s="31" t="s">
        <v>91</v>
      </c>
      <c r="K181" s="33"/>
      <c r="L181" s="126" t="s">
        <v>231</v>
      </c>
      <c r="M181" s="126" t="s">
        <v>258</v>
      </c>
      <c r="N181" s="126" t="s">
        <v>196</v>
      </c>
      <c r="O181" s="110" t="s">
        <v>120</v>
      </c>
      <c r="P181" s="207" t="s">
        <v>257</v>
      </c>
      <c r="Q181" s="110" t="s">
        <v>124</v>
      </c>
    </row>
    <row r="182" spans="1:20" s="35" customFormat="1" ht="18" customHeight="1" x14ac:dyDescent="0.2">
      <c r="A182" s="160" t="s">
        <v>132</v>
      </c>
      <c r="B182" s="161">
        <v>1</v>
      </c>
      <c r="C182" s="108">
        <v>1827</v>
      </c>
      <c r="D182" s="109">
        <v>43853</v>
      </c>
      <c r="E182" s="108" t="s">
        <v>216</v>
      </c>
      <c r="F182" s="108" t="s">
        <v>219</v>
      </c>
      <c r="G182" s="213" t="s">
        <v>221</v>
      </c>
      <c r="H182" s="190" t="s">
        <v>224</v>
      </c>
      <c r="I182" s="114"/>
      <c r="J182" s="111" t="s">
        <v>92</v>
      </c>
      <c r="K182" s="112"/>
      <c r="L182" s="117">
        <v>14</v>
      </c>
      <c r="M182" s="117">
        <v>14</v>
      </c>
      <c r="N182" s="173">
        <v>0</v>
      </c>
      <c r="O182" s="115">
        <f>M182*N182</f>
        <v>0</v>
      </c>
      <c r="P182" s="206">
        <f>M182+O182</f>
        <v>14</v>
      </c>
      <c r="Q182" s="208"/>
    </row>
    <row r="183" spans="1:20" ht="18" customHeight="1" x14ac:dyDescent="0.2">
      <c r="A183" s="160" t="s">
        <v>132</v>
      </c>
      <c r="B183" s="161">
        <v>2</v>
      </c>
      <c r="C183" s="108">
        <v>1828</v>
      </c>
      <c r="D183" s="109">
        <v>43854</v>
      </c>
      <c r="E183" s="108" t="s">
        <v>216</v>
      </c>
      <c r="F183" s="108" t="s">
        <v>220</v>
      </c>
      <c r="G183" s="213" t="s">
        <v>222</v>
      </c>
      <c r="H183" s="113" t="s">
        <v>115</v>
      </c>
      <c r="I183" s="121"/>
      <c r="J183" s="190" t="s">
        <v>224</v>
      </c>
      <c r="K183" s="112"/>
      <c r="L183" s="117">
        <v>14</v>
      </c>
      <c r="M183" s="117">
        <v>14</v>
      </c>
      <c r="N183" s="173">
        <v>0</v>
      </c>
      <c r="O183" s="115">
        <f t="shared" ref="O183:O184" si="8">M183*N183</f>
        <v>0</v>
      </c>
      <c r="P183" s="206">
        <f t="shared" ref="P183:P184" si="9">M183+O183</f>
        <v>14</v>
      </c>
      <c r="Q183" s="150"/>
    </row>
    <row r="184" spans="1:20" ht="18" customHeight="1" x14ac:dyDescent="0.2">
      <c r="A184" s="160" t="s">
        <v>132</v>
      </c>
      <c r="B184" s="161">
        <v>3</v>
      </c>
      <c r="C184" s="108">
        <v>1822</v>
      </c>
      <c r="D184" s="109">
        <v>43854</v>
      </c>
      <c r="E184" s="108" t="s">
        <v>216</v>
      </c>
      <c r="F184" s="108" t="s">
        <v>220</v>
      </c>
      <c r="G184" s="213" t="s">
        <v>222</v>
      </c>
      <c r="H184" s="190" t="s">
        <v>225</v>
      </c>
      <c r="I184" s="121"/>
      <c r="J184" s="190" t="s">
        <v>224</v>
      </c>
      <c r="K184" s="112"/>
      <c r="L184" s="117">
        <v>14</v>
      </c>
      <c r="M184" s="117">
        <v>14</v>
      </c>
      <c r="N184" s="173">
        <v>0</v>
      </c>
      <c r="O184" s="115">
        <f t="shared" si="8"/>
        <v>0</v>
      </c>
      <c r="P184" s="206">
        <f t="shared" si="9"/>
        <v>14</v>
      </c>
      <c r="Q184" s="150"/>
    </row>
    <row r="185" spans="1:20" ht="18" customHeight="1" x14ac:dyDescent="0.2">
      <c r="A185" s="166"/>
      <c r="B185" s="167"/>
      <c r="C185" s="23"/>
      <c r="D185" s="179"/>
      <c r="E185" s="180"/>
      <c r="F185" s="23"/>
      <c r="G185" s="179"/>
      <c r="H185" s="181"/>
      <c r="I185" s="36"/>
      <c r="J185" s="181"/>
      <c r="K185" s="8"/>
      <c r="L185" s="23"/>
      <c r="M185" s="182"/>
      <c r="O185" s="64"/>
      <c r="P185" s="183"/>
      <c r="Q185" s="184"/>
      <c r="R185" s="184"/>
      <c r="S185" s="184"/>
      <c r="T185" s="35"/>
    </row>
    <row r="186" spans="1:20" ht="18" customHeight="1" x14ac:dyDescent="0.2">
      <c r="A186" s="267" t="s">
        <v>38</v>
      </c>
      <c r="B186" s="267"/>
      <c r="C186" s="186" t="s">
        <v>226</v>
      </c>
      <c r="D186" s="179" t="s">
        <v>230</v>
      </c>
      <c r="E186" s="180"/>
      <c r="F186" s="23"/>
      <c r="G186" s="179"/>
      <c r="H186" s="181"/>
      <c r="I186" s="36"/>
      <c r="J186" s="181"/>
      <c r="K186" s="8"/>
      <c r="L186" s="23"/>
      <c r="M186" s="182"/>
      <c r="N186" s="64"/>
      <c r="O186" s="183"/>
      <c r="P186" s="184"/>
      <c r="Q186" s="184"/>
      <c r="R186" s="184"/>
      <c r="S186" s="35"/>
      <c r="T186" s="35"/>
    </row>
    <row r="187" spans="1:20" ht="5.0999999999999996" customHeight="1" x14ac:dyDescent="0.2">
      <c r="A187" s="99"/>
      <c r="B187" s="99"/>
      <c r="C187" s="99"/>
      <c r="D187" s="179"/>
      <c r="E187" s="180"/>
      <c r="I187" s="99"/>
      <c r="L187" s="99"/>
      <c r="P187" s="99"/>
    </row>
    <row r="188" spans="1:20" ht="18" customHeight="1" x14ac:dyDescent="0.2">
      <c r="A188" s="158"/>
      <c r="B188" s="90" t="s">
        <v>131</v>
      </c>
      <c r="C188" s="146" t="s">
        <v>109</v>
      </c>
      <c r="D188" s="140" t="s">
        <v>113</v>
      </c>
      <c r="E188" s="142"/>
      <c r="F188" s="142"/>
      <c r="G188" s="141"/>
      <c r="H188" s="26" t="s">
        <v>149</v>
      </c>
    </row>
    <row r="189" spans="1:20" ht="18" customHeight="1" x14ac:dyDescent="0.2">
      <c r="A189" s="160" t="s">
        <v>132</v>
      </c>
      <c r="B189" s="161">
        <v>1</v>
      </c>
      <c r="C189" s="108">
        <v>1827</v>
      </c>
      <c r="D189" s="214" t="s">
        <v>228</v>
      </c>
      <c r="E189" s="215"/>
      <c r="F189" s="215"/>
      <c r="G189" s="216"/>
      <c r="H189" s="108">
        <v>300</v>
      </c>
    </row>
    <row r="190" spans="1:20" ht="18" customHeight="1" x14ac:dyDescent="0.2">
      <c r="A190" s="160" t="s">
        <v>132</v>
      </c>
      <c r="B190" s="161">
        <v>1</v>
      </c>
      <c r="C190" s="108">
        <v>1827</v>
      </c>
      <c r="D190" s="214" t="s">
        <v>229</v>
      </c>
      <c r="E190" s="215"/>
      <c r="F190" s="215"/>
      <c r="G190" s="216"/>
      <c r="H190" s="108">
        <v>240</v>
      </c>
    </row>
    <row r="191" spans="1:20" ht="18" customHeight="1" x14ac:dyDescent="0.2"/>
    <row r="192" spans="1:20" ht="18" customHeight="1" x14ac:dyDescent="0.2">
      <c r="A192" s="256" t="s">
        <v>259</v>
      </c>
      <c r="B192" s="256"/>
      <c r="C192" s="256"/>
      <c r="D192" s="256"/>
      <c r="E192" s="256"/>
      <c r="F192" s="256"/>
      <c r="G192" s="256"/>
      <c r="H192" s="256"/>
      <c r="I192" s="256"/>
      <c r="J192" s="256" t="s">
        <v>232</v>
      </c>
      <c r="K192" s="256"/>
      <c r="L192" s="256"/>
      <c r="M192" s="256"/>
      <c r="N192" s="256"/>
      <c r="O192" s="256"/>
      <c r="P192" s="256"/>
      <c r="Q192" s="256"/>
      <c r="R192" s="256"/>
    </row>
    <row r="193" spans="1:18" ht="18" customHeight="1" x14ac:dyDescent="0.2">
      <c r="A193" s="256"/>
      <c r="B193" s="256"/>
      <c r="C193" s="256"/>
      <c r="D193" s="256"/>
      <c r="E193" s="256"/>
      <c r="F193" s="256"/>
      <c r="G193" s="256"/>
      <c r="H193" s="256"/>
      <c r="I193" s="256"/>
      <c r="J193" s="256"/>
      <c r="K193" s="256"/>
      <c r="L193" s="256"/>
      <c r="M193" s="256"/>
      <c r="N193" s="256"/>
      <c r="O193" s="256"/>
      <c r="P193" s="256"/>
      <c r="Q193" s="256"/>
      <c r="R193" s="256"/>
    </row>
    <row r="194" spans="1:18" ht="18" customHeight="1" x14ac:dyDescent="0.2">
      <c r="A194" s="256"/>
      <c r="B194" s="256"/>
      <c r="C194" s="256"/>
      <c r="D194" s="256"/>
      <c r="E194" s="256"/>
      <c r="F194" s="256"/>
      <c r="G194" s="256"/>
      <c r="H194" s="256"/>
      <c r="I194" s="256"/>
      <c r="J194" s="256"/>
      <c r="K194" s="256"/>
      <c r="L194" s="256"/>
      <c r="M194" s="256"/>
      <c r="N194" s="256"/>
      <c r="O194" s="256"/>
      <c r="P194" s="256"/>
      <c r="Q194" s="256"/>
      <c r="R194" s="256"/>
    </row>
    <row r="195" spans="1:18" ht="18" customHeight="1" x14ac:dyDescent="0.2">
      <c r="A195" s="256"/>
      <c r="B195" s="256"/>
      <c r="C195" s="256"/>
      <c r="D195" s="256"/>
      <c r="E195" s="256"/>
      <c r="F195" s="256"/>
      <c r="G195" s="256"/>
      <c r="H195" s="256"/>
      <c r="I195" s="256"/>
      <c r="J195" s="256"/>
      <c r="K195" s="256"/>
      <c r="L195" s="256"/>
      <c r="M195" s="256"/>
      <c r="N195" s="256"/>
      <c r="O195" s="256"/>
      <c r="P195" s="256"/>
      <c r="Q195" s="256"/>
      <c r="R195" s="256"/>
    </row>
    <row r="196" spans="1:18" ht="18" customHeight="1" x14ac:dyDescent="0.2">
      <c r="A196" s="256"/>
      <c r="B196" s="256"/>
      <c r="C196" s="256"/>
      <c r="D196" s="256"/>
      <c r="E196" s="256"/>
      <c r="F196" s="256"/>
      <c r="G196" s="256"/>
      <c r="H196" s="256"/>
      <c r="I196" s="256"/>
      <c r="J196" s="256"/>
      <c r="K196" s="256"/>
      <c r="L196" s="256"/>
      <c r="M196" s="256"/>
      <c r="N196" s="256"/>
      <c r="O196" s="256"/>
      <c r="P196" s="256"/>
      <c r="Q196" s="256"/>
      <c r="R196" s="256"/>
    </row>
    <row r="197" spans="1:18" ht="18" customHeight="1" x14ac:dyDescent="0.2">
      <c r="A197" s="256"/>
      <c r="B197" s="256"/>
      <c r="C197" s="256"/>
      <c r="D197" s="256"/>
      <c r="E197" s="256"/>
      <c r="F197" s="256"/>
      <c r="G197" s="256"/>
      <c r="H197" s="256"/>
      <c r="I197" s="256"/>
      <c r="J197" s="256"/>
      <c r="K197" s="256"/>
      <c r="L197" s="256"/>
      <c r="M197" s="256"/>
      <c r="N197" s="256"/>
      <c r="O197" s="256"/>
      <c r="P197" s="256"/>
      <c r="Q197" s="256"/>
      <c r="R197" s="256"/>
    </row>
    <row r="198" spans="1:18" ht="18" customHeight="1" x14ac:dyDescent="0.2">
      <c r="A198" s="256"/>
      <c r="B198" s="256"/>
      <c r="C198" s="256"/>
      <c r="D198" s="256"/>
      <c r="E198" s="256"/>
      <c r="F198" s="256"/>
      <c r="G198" s="256"/>
      <c r="H198" s="256"/>
      <c r="I198" s="256"/>
      <c r="J198" s="256"/>
      <c r="K198" s="256"/>
      <c r="L198" s="256"/>
      <c r="M198" s="256"/>
      <c r="N198" s="256"/>
      <c r="O198" s="256"/>
      <c r="P198" s="256"/>
      <c r="Q198" s="256"/>
      <c r="R198" s="256"/>
    </row>
    <row r="199" spans="1:18" ht="18" customHeight="1" x14ac:dyDescent="0.2">
      <c r="A199" s="256"/>
      <c r="B199" s="256"/>
      <c r="C199" s="256"/>
      <c r="D199" s="256"/>
      <c r="E199" s="256"/>
      <c r="F199" s="256"/>
      <c r="G199" s="256"/>
      <c r="H199" s="256"/>
      <c r="I199" s="256"/>
      <c r="J199" s="256"/>
      <c r="K199" s="256"/>
      <c r="L199" s="256"/>
      <c r="M199" s="256"/>
      <c r="N199" s="256"/>
      <c r="O199" s="256"/>
      <c r="P199" s="256"/>
      <c r="Q199" s="256"/>
      <c r="R199" s="256"/>
    </row>
    <row r="200" spans="1:18" ht="18" customHeight="1" x14ac:dyDescent="0.2">
      <c r="A200" s="256"/>
      <c r="B200" s="256"/>
      <c r="C200" s="256"/>
      <c r="D200" s="256"/>
      <c r="E200" s="256"/>
      <c r="F200" s="256"/>
      <c r="G200" s="256"/>
      <c r="H200" s="256"/>
      <c r="I200" s="256"/>
      <c r="J200" s="256"/>
      <c r="K200" s="256"/>
      <c r="L200" s="256"/>
      <c r="M200" s="256"/>
      <c r="N200" s="256"/>
      <c r="O200" s="256"/>
      <c r="P200" s="256"/>
      <c r="Q200" s="256"/>
      <c r="R200" s="256"/>
    </row>
    <row r="201" spans="1:18" ht="18" customHeight="1" x14ac:dyDescent="0.2">
      <c r="A201" s="256"/>
      <c r="B201" s="256"/>
      <c r="C201" s="256"/>
      <c r="D201" s="256"/>
      <c r="E201" s="256"/>
      <c r="F201" s="256"/>
      <c r="G201" s="256"/>
      <c r="H201" s="256"/>
      <c r="I201" s="256"/>
      <c r="J201" s="256"/>
      <c r="K201" s="256"/>
      <c r="L201" s="256"/>
      <c r="M201" s="256"/>
      <c r="N201" s="256"/>
      <c r="O201" s="256"/>
      <c r="P201" s="256"/>
      <c r="Q201" s="256"/>
      <c r="R201" s="256"/>
    </row>
    <row r="202" spans="1:18" ht="18" customHeight="1" x14ac:dyDescent="0.2">
      <c r="A202" s="256"/>
      <c r="B202" s="256"/>
      <c r="C202" s="256"/>
      <c r="D202" s="256"/>
      <c r="E202" s="256"/>
      <c r="F202" s="256"/>
      <c r="G202" s="256"/>
      <c r="H202" s="256"/>
      <c r="I202" s="256"/>
      <c r="J202" s="256"/>
      <c r="K202" s="256"/>
      <c r="L202" s="256"/>
      <c r="M202" s="256"/>
      <c r="N202" s="256"/>
      <c r="O202" s="256"/>
      <c r="P202" s="256"/>
      <c r="Q202" s="256"/>
      <c r="R202" s="256"/>
    </row>
    <row r="203" spans="1:18" ht="18" customHeight="1" x14ac:dyDescent="0.2">
      <c r="A203" s="256"/>
      <c r="B203" s="256"/>
      <c r="C203" s="256"/>
      <c r="D203" s="256"/>
      <c r="E203" s="256"/>
      <c r="F203" s="256"/>
      <c r="G203" s="256"/>
      <c r="H203" s="256"/>
      <c r="I203" s="256"/>
      <c r="J203" s="256"/>
      <c r="K203" s="256"/>
      <c r="L203" s="256"/>
      <c r="M203" s="256"/>
      <c r="N203" s="256"/>
      <c r="O203" s="256"/>
      <c r="P203" s="256"/>
      <c r="Q203" s="256"/>
      <c r="R203" s="256"/>
    </row>
    <row r="204" spans="1:18" ht="18" customHeight="1" x14ac:dyDescent="0.2">
      <c r="A204" s="256"/>
      <c r="B204" s="256"/>
      <c r="C204" s="256"/>
      <c r="D204" s="256"/>
      <c r="E204" s="256"/>
      <c r="F204" s="256"/>
      <c r="G204" s="256"/>
      <c r="H204" s="256"/>
      <c r="I204" s="256"/>
      <c r="J204" s="256"/>
      <c r="K204" s="256"/>
      <c r="L204" s="256"/>
      <c r="M204" s="256"/>
      <c r="N204" s="256"/>
      <c r="O204" s="256"/>
      <c r="P204" s="256"/>
      <c r="Q204" s="256"/>
      <c r="R204" s="256"/>
    </row>
    <row r="205" spans="1:18" ht="18" customHeight="1" x14ac:dyDescent="0.2">
      <c r="A205" s="256"/>
      <c r="B205" s="256"/>
      <c r="C205" s="256"/>
      <c r="D205" s="256"/>
      <c r="E205" s="256"/>
      <c r="F205" s="256"/>
      <c r="G205" s="256"/>
      <c r="H205" s="256"/>
      <c r="I205" s="256"/>
      <c r="J205" s="256"/>
      <c r="K205" s="256"/>
      <c r="L205" s="256"/>
      <c r="M205" s="256"/>
      <c r="N205" s="256"/>
      <c r="O205" s="256"/>
      <c r="P205" s="256"/>
      <c r="Q205" s="256"/>
      <c r="R205" s="256"/>
    </row>
    <row r="206" spans="1:18" ht="18" customHeight="1" x14ac:dyDescent="0.2">
      <c r="A206" s="256"/>
      <c r="B206" s="256"/>
      <c r="C206" s="256"/>
      <c r="D206" s="256"/>
      <c r="E206" s="256"/>
      <c r="F206" s="256"/>
      <c r="G206" s="256"/>
      <c r="H206" s="256"/>
      <c r="I206" s="256"/>
      <c r="J206" s="256"/>
      <c r="K206" s="256"/>
      <c r="L206" s="256"/>
      <c r="M206" s="256"/>
      <c r="N206" s="256"/>
      <c r="O206" s="256"/>
      <c r="P206" s="256"/>
      <c r="Q206" s="256"/>
      <c r="R206" s="256"/>
    </row>
    <row r="207" spans="1:18" ht="18" customHeight="1" x14ac:dyDescent="0.2">
      <c r="A207" s="256"/>
      <c r="B207" s="256"/>
      <c r="C207" s="256"/>
      <c r="D207" s="256"/>
      <c r="E207" s="256"/>
      <c r="F207" s="256"/>
      <c r="G207" s="256"/>
      <c r="H207" s="256"/>
      <c r="I207" s="256"/>
      <c r="J207" s="256"/>
      <c r="K207" s="256"/>
      <c r="L207" s="256"/>
      <c r="M207" s="256"/>
      <c r="N207" s="256"/>
      <c r="O207" s="256"/>
      <c r="P207" s="256"/>
      <c r="Q207" s="256"/>
      <c r="R207" s="256"/>
    </row>
    <row r="208" spans="1:18" ht="18" customHeight="1" x14ac:dyDescent="0.2">
      <c r="A208" s="256"/>
      <c r="B208" s="256"/>
      <c r="C208" s="256"/>
      <c r="D208" s="256"/>
      <c r="E208" s="256"/>
      <c r="F208" s="256"/>
      <c r="G208" s="256"/>
      <c r="H208" s="256"/>
      <c r="I208" s="256"/>
      <c r="J208" s="256"/>
      <c r="K208" s="256"/>
      <c r="L208" s="256"/>
      <c r="M208" s="256"/>
      <c r="N208" s="256"/>
      <c r="O208" s="256"/>
      <c r="P208" s="256"/>
      <c r="Q208" s="256"/>
      <c r="R208" s="256"/>
    </row>
    <row r="209" spans="1:18" ht="18" customHeight="1" x14ac:dyDescent="0.2">
      <c r="A209" s="256"/>
      <c r="B209" s="256"/>
      <c r="C209" s="256"/>
      <c r="D209" s="256"/>
      <c r="E209" s="256"/>
      <c r="F209" s="256"/>
      <c r="G209" s="256"/>
      <c r="H209" s="256"/>
      <c r="I209" s="256"/>
      <c r="J209" s="256"/>
      <c r="K209" s="256"/>
      <c r="L209" s="256"/>
      <c r="M209" s="256"/>
      <c r="N209" s="256"/>
      <c r="O209" s="256"/>
      <c r="P209" s="256"/>
      <c r="Q209" s="256"/>
      <c r="R209" s="256"/>
    </row>
    <row r="210" spans="1:18" ht="18" customHeight="1" x14ac:dyDescent="0.2">
      <c r="A210" s="256"/>
      <c r="B210" s="256"/>
      <c r="C210" s="256"/>
      <c r="D210" s="256"/>
      <c r="E210" s="256"/>
      <c r="F210" s="256"/>
      <c r="G210" s="256"/>
      <c r="H210" s="256"/>
      <c r="I210" s="256"/>
      <c r="J210" s="256"/>
      <c r="K210" s="256"/>
      <c r="L210" s="256"/>
      <c r="M210" s="256"/>
      <c r="N210" s="256"/>
      <c r="O210" s="256"/>
      <c r="P210" s="256"/>
      <c r="Q210" s="256"/>
      <c r="R210" s="256"/>
    </row>
    <row r="211" spans="1:18" ht="18" customHeight="1" x14ac:dyDescent="0.2">
      <c r="A211" s="256"/>
      <c r="B211" s="256"/>
      <c r="C211" s="256"/>
      <c r="D211" s="256"/>
      <c r="E211" s="256"/>
      <c r="F211" s="256"/>
      <c r="G211" s="256"/>
      <c r="H211" s="256"/>
      <c r="I211" s="256"/>
      <c r="J211" s="256"/>
      <c r="K211" s="256"/>
      <c r="L211" s="256"/>
      <c r="M211" s="256"/>
      <c r="N211" s="256"/>
      <c r="O211" s="256"/>
      <c r="P211" s="256"/>
      <c r="Q211" s="256"/>
      <c r="R211" s="256"/>
    </row>
    <row r="212" spans="1:18" ht="18" customHeight="1" x14ac:dyDescent="0.2">
      <c r="A212" s="256"/>
      <c r="B212" s="256"/>
      <c r="C212" s="256"/>
      <c r="D212" s="256"/>
      <c r="E212" s="256"/>
      <c r="F212" s="256"/>
      <c r="G212" s="256"/>
      <c r="H212" s="256"/>
      <c r="I212" s="256"/>
      <c r="J212" s="256"/>
      <c r="K212" s="256"/>
      <c r="L212" s="256"/>
      <c r="M212" s="256"/>
      <c r="N212" s="256"/>
      <c r="O212" s="256"/>
      <c r="P212" s="256"/>
      <c r="Q212" s="256"/>
      <c r="R212" s="256"/>
    </row>
    <row r="213" spans="1:18" ht="18" customHeight="1" x14ac:dyDescent="0.2">
      <c r="A213" s="256"/>
      <c r="B213" s="256"/>
      <c r="C213" s="256"/>
      <c r="D213" s="256"/>
      <c r="E213" s="256"/>
      <c r="F213" s="256"/>
      <c r="G213" s="256"/>
      <c r="H213" s="256"/>
      <c r="I213" s="256"/>
      <c r="J213" s="256"/>
      <c r="K213" s="256"/>
      <c r="L213" s="256"/>
      <c r="M213" s="256"/>
      <c r="N213" s="256"/>
      <c r="O213" s="256"/>
      <c r="P213" s="256"/>
      <c r="Q213" s="256"/>
      <c r="R213" s="256"/>
    </row>
    <row r="214" spans="1:18" ht="18" customHeight="1" x14ac:dyDescent="0.2">
      <c r="A214" s="256"/>
      <c r="B214" s="256"/>
      <c r="C214" s="256"/>
      <c r="D214" s="256"/>
      <c r="E214" s="256"/>
      <c r="F214" s="256"/>
      <c r="G214" s="256"/>
      <c r="H214" s="256"/>
      <c r="I214" s="256"/>
      <c r="J214" s="256"/>
      <c r="K214" s="256"/>
      <c r="L214" s="256"/>
      <c r="M214" s="256"/>
      <c r="N214" s="256"/>
      <c r="O214" s="256"/>
      <c r="P214" s="256"/>
      <c r="Q214" s="256"/>
      <c r="R214" s="256"/>
    </row>
    <row r="215" spans="1:18" ht="18" customHeight="1" x14ac:dyDescent="0.2">
      <c r="A215" s="256"/>
      <c r="B215" s="256"/>
      <c r="C215" s="256"/>
      <c r="D215" s="256"/>
      <c r="E215" s="256"/>
      <c r="F215" s="256"/>
      <c r="G215" s="256"/>
      <c r="H215" s="256"/>
      <c r="I215" s="256"/>
      <c r="J215" s="256"/>
      <c r="K215" s="256"/>
      <c r="L215" s="256"/>
      <c r="M215" s="256"/>
      <c r="N215" s="256"/>
      <c r="O215" s="256"/>
      <c r="P215" s="256"/>
      <c r="Q215" s="256"/>
      <c r="R215" s="256"/>
    </row>
    <row r="216" spans="1:18" ht="18" customHeight="1" x14ac:dyDescent="0.2">
      <c r="A216" s="256"/>
      <c r="B216" s="256"/>
      <c r="C216" s="256"/>
      <c r="D216" s="256"/>
      <c r="E216" s="256"/>
      <c r="F216" s="256"/>
      <c r="G216" s="256"/>
      <c r="H216" s="256"/>
      <c r="I216" s="256"/>
      <c r="J216" s="256"/>
      <c r="K216" s="256"/>
      <c r="L216" s="256"/>
      <c r="M216" s="256"/>
      <c r="N216" s="256"/>
      <c r="O216" s="256"/>
      <c r="P216" s="256"/>
      <c r="Q216" s="256"/>
      <c r="R216" s="256"/>
    </row>
    <row r="217" spans="1:18" ht="18" customHeight="1" x14ac:dyDescent="0.2">
      <c r="A217" s="256"/>
      <c r="B217" s="256"/>
      <c r="C217" s="256"/>
      <c r="D217" s="256"/>
      <c r="E217" s="256"/>
      <c r="F217" s="256"/>
      <c r="G217" s="256"/>
      <c r="H217" s="256"/>
      <c r="I217" s="256"/>
      <c r="J217" s="256"/>
      <c r="K217" s="256"/>
      <c r="L217" s="256"/>
      <c r="M217" s="256"/>
      <c r="N217" s="256"/>
      <c r="O217" s="256"/>
      <c r="P217" s="256"/>
      <c r="Q217" s="256"/>
      <c r="R217" s="256"/>
    </row>
    <row r="218" spans="1:18" ht="18" customHeight="1" x14ac:dyDescent="0.2"/>
    <row r="219" spans="1:18" ht="18" customHeight="1" x14ac:dyDescent="0.2"/>
    <row r="220" spans="1:18" ht="39.75" customHeight="1" x14ac:dyDescent="0.2">
      <c r="A220" s="164" t="s">
        <v>211</v>
      </c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  <c r="L220" s="164"/>
      <c r="M220" s="164"/>
      <c r="N220" s="164"/>
      <c r="O220" s="164"/>
      <c r="P220" s="164"/>
      <c r="Q220" s="164"/>
      <c r="R220" s="164"/>
    </row>
    <row r="221" spans="1:18" ht="5.0999999999999996" customHeight="1" x14ac:dyDescent="0.2">
      <c r="A221" s="99"/>
      <c r="B221" s="99"/>
      <c r="C221" s="99"/>
      <c r="D221" s="99"/>
      <c r="E221" s="38"/>
      <c r="I221" s="99"/>
      <c r="L221" s="99"/>
      <c r="P221" s="99"/>
    </row>
    <row r="222" spans="1:18" ht="18" customHeight="1" x14ac:dyDescent="0.2">
      <c r="A222" s="38" t="s">
        <v>213</v>
      </c>
      <c r="B222" s="38"/>
      <c r="C222" s="107"/>
      <c r="D222" s="99"/>
      <c r="E222" s="38"/>
      <c r="I222" s="99"/>
      <c r="L222" s="99"/>
      <c r="P222" s="99"/>
    </row>
    <row r="223" spans="1:18" ht="18" customHeight="1" x14ac:dyDescent="0.2">
      <c r="A223" s="263" t="s">
        <v>38</v>
      </c>
      <c r="B223" s="263"/>
      <c r="C223" s="5" t="s">
        <v>41</v>
      </c>
      <c r="D223" s="35"/>
      <c r="E223" s="38"/>
      <c r="L223" s="99"/>
      <c r="P223" s="99"/>
    </row>
    <row r="224" spans="1:18" ht="5.0999999999999996" customHeight="1" x14ac:dyDescent="0.2">
      <c r="A224" s="99"/>
      <c r="B224" s="99"/>
      <c r="C224" s="99"/>
      <c r="D224" s="99"/>
      <c r="E224" s="38"/>
      <c r="I224" s="99"/>
      <c r="L224" s="99"/>
      <c r="P224" s="99"/>
    </row>
    <row r="225" spans="1:20" s="35" customFormat="1" ht="18" customHeight="1" x14ac:dyDescent="0.2">
      <c r="A225" s="264"/>
      <c r="B225" s="265"/>
      <c r="C225" s="266"/>
      <c r="D225" s="24" t="s">
        <v>6</v>
      </c>
      <c r="K225" s="165" t="s">
        <v>103</v>
      </c>
      <c r="L225" s="20" t="s">
        <v>90</v>
      </c>
    </row>
    <row r="226" spans="1:20" s="35" customFormat="1" ht="18" customHeight="1" x14ac:dyDescent="0.2">
      <c r="A226" s="158"/>
      <c r="B226" s="90" t="s">
        <v>131</v>
      </c>
      <c r="C226" s="228" t="s">
        <v>193</v>
      </c>
      <c r="D226" s="229"/>
      <c r="E226" s="229"/>
      <c r="F226" s="230"/>
      <c r="G226" s="26" t="s">
        <v>135</v>
      </c>
      <c r="H226" s="126" t="s">
        <v>196</v>
      </c>
      <c r="I226" s="110" t="s">
        <v>120</v>
      </c>
      <c r="J226" s="207" t="s">
        <v>257</v>
      </c>
      <c r="K226" s="207" t="s">
        <v>206</v>
      </c>
      <c r="L226" s="207" t="s">
        <v>207</v>
      </c>
    </row>
    <row r="227" spans="1:20" s="35" customFormat="1" ht="18" customHeight="1" x14ac:dyDescent="0.2">
      <c r="A227" s="160" t="s">
        <v>132</v>
      </c>
      <c r="B227" s="161">
        <v>1</v>
      </c>
      <c r="C227" s="280" t="s">
        <v>166</v>
      </c>
      <c r="D227" s="281"/>
      <c r="E227" s="281"/>
      <c r="F227" s="282"/>
      <c r="G227" s="115">
        <v>1000</v>
      </c>
      <c r="H227" s="173">
        <v>0</v>
      </c>
      <c r="I227" s="115">
        <f>G227*H227</f>
        <v>0</v>
      </c>
      <c r="J227" s="206">
        <f>G227+I227</f>
        <v>1000</v>
      </c>
      <c r="K227" s="208"/>
      <c r="L227" s="208"/>
    </row>
    <row r="228" spans="1:20" ht="18" customHeight="1" x14ac:dyDescent="0.2">
      <c r="A228" s="160" t="s">
        <v>132</v>
      </c>
      <c r="B228" s="161">
        <v>2</v>
      </c>
      <c r="C228" s="280" t="s">
        <v>167</v>
      </c>
      <c r="D228" s="281"/>
      <c r="E228" s="281"/>
      <c r="F228" s="282"/>
      <c r="G228" s="115">
        <v>2000</v>
      </c>
      <c r="H228" s="173">
        <v>0</v>
      </c>
      <c r="I228" s="115">
        <f t="shared" ref="I228:I229" si="10">G228*H228</f>
        <v>0</v>
      </c>
      <c r="J228" s="206">
        <f>G228+I228</f>
        <v>2000</v>
      </c>
      <c r="K228" s="208"/>
      <c r="L228" s="208"/>
      <c r="M228" s="35"/>
      <c r="N228" s="35"/>
      <c r="O228" s="35"/>
      <c r="P228" s="35"/>
      <c r="S228" s="35"/>
      <c r="T228" s="35"/>
    </row>
    <row r="229" spans="1:20" ht="18" customHeight="1" x14ac:dyDescent="0.2">
      <c r="A229" s="160" t="s">
        <v>132</v>
      </c>
      <c r="B229" s="161">
        <v>3</v>
      </c>
      <c r="C229" s="280" t="s">
        <v>194</v>
      </c>
      <c r="D229" s="281"/>
      <c r="E229" s="281"/>
      <c r="F229" s="282"/>
      <c r="G229" s="115">
        <v>3000</v>
      </c>
      <c r="H229" s="173">
        <v>0</v>
      </c>
      <c r="I229" s="115">
        <f t="shared" si="10"/>
        <v>0</v>
      </c>
      <c r="J229" s="206">
        <f>G229+I229</f>
        <v>3000</v>
      </c>
      <c r="K229" s="208"/>
      <c r="L229" s="208"/>
      <c r="M229" s="35"/>
      <c r="N229" s="35"/>
      <c r="O229" s="35"/>
      <c r="P229" s="35"/>
      <c r="S229" s="35"/>
      <c r="T229" s="35"/>
    </row>
    <row r="230" spans="1:20" ht="18" customHeight="1" x14ac:dyDescent="0.2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35"/>
      <c r="N230" s="35"/>
      <c r="O230" s="35"/>
      <c r="P230" s="35"/>
      <c r="S230" s="35"/>
      <c r="T230" s="35"/>
    </row>
    <row r="231" spans="1:20" ht="18" customHeight="1" x14ac:dyDescent="0.2">
      <c r="A231" s="283" t="s">
        <v>38</v>
      </c>
      <c r="B231" s="284"/>
      <c r="C231" s="186" t="s">
        <v>151</v>
      </c>
      <c r="D231" s="179"/>
      <c r="E231" s="180"/>
      <c r="F231" s="23"/>
      <c r="G231" s="179"/>
      <c r="H231" s="181"/>
      <c r="I231" s="36"/>
      <c r="J231" s="181"/>
      <c r="K231" s="8"/>
      <c r="L231" s="23"/>
      <c r="M231" s="182"/>
      <c r="N231" s="64"/>
      <c r="O231" s="183"/>
      <c r="P231" s="184"/>
      <c r="Q231" s="184"/>
      <c r="R231" s="184"/>
      <c r="S231" s="35"/>
      <c r="T231" s="35"/>
    </row>
    <row r="232" spans="1:20" ht="5.0999999999999996" customHeight="1" x14ac:dyDescent="0.2">
      <c r="A232" s="99"/>
      <c r="B232" s="99"/>
      <c r="C232" s="99"/>
      <c r="D232" s="99"/>
      <c r="E232" s="38"/>
      <c r="I232" s="99"/>
      <c r="L232" s="99"/>
      <c r="P232" s="99"/>
    </row>
    <row r="233" spans="1:20" ht="18" customHeight="1" x14ac:dyDescent="0.2">
      <c r="A233" s="35" t="s">
        <v>150</v>
      </c>
      <c r="B233" s="185"/>
      <c r="C233" s="279"/>
      <c r="D233" s="279"/>
      <c r="E233" s="279"/>
      <c r="F233" s="279"/>
      <c r="G233" s="279"/>
      <c r="H233" s="279"/>
      <c r="I233" s="279"/>
      <c r="J233" s="279"/>
      <c r="K233" s="279"/>
      <c r="L233" s="279"/>
      <c r="M233" s="8"/>
      <c r="N233" s="8"/>
      <c r="O233" s="8"/>
      <c r="P233" s="8"/>
      <c r="Q233" s="8"/>
      <c r="R233" s="8"/>
      <c r="S233" s="35"/>
      <c r="T233" s="35"/>
    </row>
    <row r="234" spans="1:20" ht="18" customHeight="1" x14ac:dyDescent="0.2">
      <c r="A234" s="178"/>
      <c r="B234" s="185"/>
      <c r="C234" s="279"/>
      <c r="D234" s="279"/>
      <c r="E234" s="279"/>
      <c r="F234" s="279"/>
      <c r="G234" s="279"/>
      <c r="H234" s="279"/>
      <c r="I234" s="279"/>
      <c r="J234" s="279"/>
      <c r="K234" s="279"/>
      <c r="L234" s="279"/>
      <c r="M234" s="8"/>
      <c r="N234" s="8"/>
      <c r="O234" s="8"/>
      <c r="P234" s="8"/>
      <c r="Q234" s="8"/>
      <c r="R234" s="8"/>
      <c r="S234" s="35"/>
      <c r="T234" s="35"/>
    </row>
    <row r="235" spans="1:20" ht="18" customHeight="1" x14ac:dyDescent="0.2">
      <c r="B235" s="185"/>
      <c r="C235" s="279"/>
      <c r="D235" s="279"/>
      <c r="E235" s="279"/>
      <c r="F235" s="279"/>
      <c r="G235" s="279"/>
      <c r="H235" s="279"/>
      <c r="I235" s="279"/>
      <c r="J235" s="279"/>
      <c r="K235" s="279"/>
      <c r="L235" s="279"/>
      <c r="M235" s="8"/>
      <c r="N235" s="8"/>
      <c r="O235" s="8"/>
      <c r="P235" s="8"/>
      <c r="Q235" s="8"/>
      <c r="R235" s="8"/>
      <c r="S235" s="35"/>
      <c r="T235" s="35"/>
    </row>
    <row r="236" spans="1:20" ht="18" customHeight="1" x14ac:dyDescent="0.2">
      <c r="J236" s="35"/>
      <c r="K236" s="35"/>
      <c r="L236" s="35"/>
      <c r="M236" s="35"/>
      <c r="N236" s="35"/>
      <c r="O236" s="35"/>
      <c r="P236" s="35"/>
    </row>
    <row r="237" spans="1:20" ht="18" customHeight="1" x14ac:dyDescent="0.2">
      <c r="A237" s="256" t="s">
        <v>205</v>
      </c>
      <c r="B237" s="256"/>
      <c r="C237" s="256"/>
      <c r="D237" s="256"/>
      <c r="E237" s="256"/>
      <c r="F237" s="256"/>
      <c r="G237" s="256"/>
      <c r="H237" s="256"/>
      <c r="I237" s="256"/>
      <c r="J237" s="256"/>
      <c r="K237" s="256" t="s">
        <v>233</v>
      </c>
      <c r="L237" s="256"/>
      <c r="M237" s="256"/>
      <c r="N237" s="256"/>
      <c r="O237" s="256"/>
      <c r="P237" s="256"/>
      <c r="Q237" s="256"/>
      <c r="R237" s="256"/>
      <c r="S237" s="256"/>
    </row>
    <row r="238" spans="1:20" ht="18" customHeight="1" x14ac:dyDescent="0.2">
      <c r="A238" s="256"/>
      <c r="B238" s="256"/>
      <c r="C238" s="256"/>
      <c r="D238" s="256"/>
      <c r="E238" s="256"/>
      <c r="F238" s="256"/>
      <c r="G238" s="256"/>
      <c r="H238" s="256"/>
      <c r="I238" s="256"/>
      <c r="J238" s="256"/>
      <c r="K238" s="256"/>
      <c r="L238" s="256"/>
      <c r="M238" s="256"/>
      <c r="N238" s="256"/>
      <c r="O238" s="256"/>
      <c r="P238" s="256"/>
      <c r="Q238" s="256"/>
      <c r="R238" s="256"/>
      <c r="S238" s="256"/>
    </row>
    <row r="239" spans="1:20" ht="18" customHeight="1" x14ac:dyDescent="0.2">
      <c r="A239" s="256"/>
      <c r="B239" s="256"/>
      <c r="C239" s="256"/>
      <c r="D239" s="256"/>
      <c r="E239" s="256"/>
      <c r="F239" s="256"/>
      <c r="G239" s="256"/>
      <c r="H239" s="256"/>
      <c r="I239" s="256"/>
      <c r="J239" s="256"/>
      <c r="K239" s="256"/>
      <c r="L239" s="256"/>
      <c r="M239" s="256"/>
      <c r="N239" s="256"/>
      <c r="O239" s="256"/>
      <c r="P239" s="256"/>
      <c r="Q239" s="256"/>
      <c r="R239" s="256"/>
      <c r="S239" s="256"/>
    </row>
    <row r="240" spans="1:20" ht="18" customHeight="1" x14ac:dyDescent="0.2">
      <c r="A240" s="256"/>
      <c r="B240" s="256"/>
      <c r="C240" s="256"/>
      <c r="D240" s="256"/>
      <c r="E240" s="256"/>
      <c r="F240" s="256"/>
      <c r="G240" s="256"/>
      <c r="H240" s="256"/>
      <c r="I240" s="256"/>
      <c r="J240" s="256"/>
      <c r="K240" s="256"/>
      <c r="L240" s="256"/>
      <c r="M240" s="256"/>
      <c r="N240" s="256"/>
      <c r="O240" s="256"/>
      <c r="P240" s="256"/>
      <c r="Q240" s="256"/>
      <c r="R240" s="256"/>
      <c r="S240" s="256"/>
    </row>
    <row r="241" spans="1:19" ht="18" customHeight="1" x14ac:dyDescent="0.2">
      <c r="A241" s="256"/>
      <c r="B241" s="256"/>
      <c r="C241" s="256"/>
      <c r="D241" s="256"/>
      <c r="E241" s="256"/>
      <c r="F241" s="256"/>
      <c r="G241" s="256"/>
      <c r="H241" s="256"/>
      <c r="I241" s="256"/>
      <c r="J241" s="256"/>
      <c r="K241" s="256"/>
      <c r="L241" s="256"/>
      <c r="M241" s="256"/>
      <c r="N241" s="256"/>
      <c r="O241" s="256"/>
      <c r="P241" s="256"/>
      <c r="Q241" s="256"/>
      <c r="R241" s="256"/>
      <c r="S241" s="256"/>
    </row>
    <row r="242" spans="1:19" ht="18" customHeight="1" x14ac:dyDescent="0.2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</row>
    <row r="243" spans="1:19" ht="18" customHeight="1" x14ac:dyDescent="0.2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</row>
    <row r="244" spans="1:19" ht="18" customHeight="1" x14ac:dyDescent="0.2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</row>
    <row r="245" spans="1:19" ht="18" customHeight="1" x14ac:dyDescent="0.2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</row>
    <row r="246" spans="1:19" ht="18" customHeight="1" x14ac:dyDescent="0.2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</row>
    <row r="247" spans="1:19" ht="18" customHeight="1" x14ac:dyDescent="0.2"/>
    <row r="248" spans="1:19" ht="18" customHeight="1" x14ac:dyDescent="0.2"/>
  </sheetData>
  <mergeCells count="65">
    <mergeCell ref="J102:R112"/>
    <mergeCell ref="A6:B6"/>
    <mergeCell ref="F8:G8"/>
    <mergeCell ref="F9:G9"/>
    <mergeCell ref="A16:N36"/>
    <mergeCell ref="F10:G10"/>
    <mergeCell ref="F11:G11"/>
    <mergeCell ref="F12:G12"/>
    <mergeCell ref="F14:G14"/>
    <mergeCell ref="H11:I11"/>
    <mergeCell ref="J12:K12"/>
    <mergeCell ref="J14:K14"/>
    <mergeCell ref="H12:I12"/>
    <mergeCell ref="H14:I14"/>
    <mergeCell ref="J11:K11"/>
    <mergeCell ref="H9:I9"/>
    <mergeCell ref="J10:K10"/>
    <mergeCell ref="J9:K9"/>
    <mergeCell ref="J8:K8"/>
    <mergeCell ref="H8:I8"/>
    <mergeCell ref="H10:I10"/>
    <mergeCell ref="A237:J241"/>
    <mergeCell ref="A168:B172"/>
    <mergeCell ref="A223:B223"/>
    <mergeCell ref="C233:L235"/>
    <mergeCell ref="A225:C225"/>
    <mergeCell ref="C226:F226"/>
    <mergeCell ref="C227:F227"/>
    <mergeCell ref="C228:F228"/>
    <mergeCell ref="C229:F229"/>
    <mergeCell ref="E171:E172"/>
    <mergeCell ref="C169:C170"/>
    <mergeCell ref="K237:S241"/>
    <mergeCell ref="A231:B231"/>
    <mergeCell ref="D171:D172"/>
    <mergeCell ref="A96:B96"/>
    <mergeCell ref="A186:B186"/>
    <mergeCell ref="C98:T100"/>
    <mergeCell ref="F13:G13"/>
    <mergeCell ref="H13:I13"/>
    <mergeCell ref="J13:K13"/>
    <mergeCell ref="A88:B88"/>
    <mergeCell ref="A43:C43"/>
    <mergeCell ref="A56:I82"/>
    <mergeCell ref="J56:R82"/>
    <mergeCell ref="A41:B41"/>
    <mergeCell ref="A50:B50"/>
    <mergeCell ref="C52:R54"/>
    <mergeCell ref="A132:I159"/>
    <mergeCell ref="A90:C90"/>
    <mergeCell ref="A102:I112"/>
    <mergeCell ref="J192:R217"/>
    <mergeCell ref="A192:I217"/>
    <mergeCell ref="A162:B164"/>
    <mergeCell ref="A118:B118"/>
    <mergeCell ref="A120:C120"/>
    <mergeCell ref="A126:B126"/>
    <mergeCell ref="J146:R159"/>
    <mergeCell ref="C128:R130"/>
    <mergeCell ref="J132:R145"/>
    <mergeCell ref="D169:D170"/>
    <mergeCell ref="E169:E170"/>
    <mergeCell ref="A178:B178"/>
    <mergeCell ref="A180:C180"/>
    <mergeCell ref="C171:C172"/>
  </mergeCells>
  <phoneticPr fontId="23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N22"/>
  <sheetViews>
    <sheetView showGridLines="0" zoomScale="90" zoomScaleNormal="90" workbookViewId="0">
      <selection activeCell="C13" sqref="C13"/>
    </sheetView>
  </sheetViews>
  <sheetFormatPr defaultColWidth="8.875" defaultRowHeight="16.5" x14ac:dyDescent="0.2"/>
  <cols>
    <col min="1" max="2" width="6.625" style="2" customWidth="1"/>
    <col min="3" max="19" width="12.625" style="2" customWidth="1"/>
    <col min="20" max="16384" width="8.875" style="2"/>
  </cols>
  <sheetData>
    <row r="1" spans="1:14" s="1" customFormat="1" ht="24.95" customHeight="1" x14ac:dyDescent="0.2">
      <c r="A1" s="252" t="str">
        <f>K2</f>
        <v>仓库结算单/内容页/金税发票</v>
      </c>
      <c r="B1" s="252"/>
      <c r="C1" s="252"/>
      <c r="D1" s="252"/>
      <c r="E1" s="3"/>
      <c r="J1" s="14" t="s">
        <v>0</v>
      </c>
      <c r="K1" s="155" t="str">
        <f>列表页!$L$1</f>
        <v>主页/仓库管理/仓库结算单</v>
      </c>
      <c r="L1" s="156"/>
      <c r="M1" s="157"/>
    </row>
    <row r="2" spans="1:14" s="1" customFormat="1" ht="24.95" customHeight="1" x14ac:dyDescent="0.2">
      <c r="A2" s="252"/>
      <c r="B2" s="252"/>
      <c r="C2" s="252"/>
      <c r="D2" s="252"/>
      <c r="E2" s="3"/>
      <c r="J2" s="14" t="s">
        <v>2</v>
      </c>
      <c r="K2" s="136" t="s">
        <v>93</v>
      </c>
      <c r="L2" s="137"/>
      <c r="M2" s="138"/>
    </row>
    <row r="3" spans="1:14" ht="18" customHeight="1" x14ac:dyDescent="0.2"/>
    <row r="4" spans="1:14" ht="18" customHeight="1" x14ac:dyDescent="0.2">
      <c r="A4" s="4"/>
      <c r="B4" s="4"/>
      <c r="C4" s="4"/>
      <c r="D4" s="4"/>
      <c r="E4" s="4"/>
      <c r="F4" s="4"/>
      <c r="G4" s="4"/>
      <c r="H4" s="4"/>
      <c r="I4" s="4"/>
      <c r="J4" s="18" t="s">
        <v>33</v>
      </c>
      <c r="K4" s="18" t="s">
        <v>34</v>
      </c>
      <c r="L4" s="19" t="s">
        <v>35</v>
      </c>
      <c r="M4" s="19" t="s">
        <v>36</v>
      </c>
    </row>
    <row r="5" spans="1:14" ht="18" customHeight="1" x14ac:dyDescent="0.2"/>
    <row r="6" spans="1:14" ht="18" customHeight="1" x14ac:dyDescent="0.2">
      <c r="A6" s="283" t="s">
        <v>37</v>
      </c>
      <c r="B6" s="284"/>
      <c r="C6" s="5" t="s">
        <v>38</v>
      </c>
      <c r="D6" s="7" t="s">
        <v>39</v>
      </c>
      <c r="E6" s="6" t="s">
        <v>40</v>
      </c>
      <c r="F6" s="5" t="s">
        <v>41</v>
      </c>
      <c r="G6" s="5" t="s">
        <v>42</v>
      </c>
    </row>
    <row r="7" spans="1:14" ht="18" customHeight="1" x14ac:dyDescent="0.2">
      <c r="A7" s="21" t="s">
        <v>38</v>
      </c>
      <c r="B7" s="21"/>
    </row>
    <row r="8" spans="1:14" ht="18" customHeight="1" x14ac:dyDescent="0.2">
      <c r="A8" s="21"/>
      <c r="B8" s="21"/>
    </row>
    <row r="9" spans="1:14" ht="18" customHeight="1" x14ac:dyDescent="0.2">
      <c r="A9" s="298"/>
      <c r="B9" s="299"/>
      <c r="C9" s="300"/>
      <c r="D9" s="24" t="s">
        <v>6</v>
      </c>
      <c r="L9" s="29" t="s">
        <v>94</v>
      </c>
      <c r="M9" s="30" t="s">
        <v>90</v>
      </c>
    </row>
    <row r="10" spans="1:14" ht="18" customHeight="1" x14ac:dyDescent="0.2">
      <c r="A10" s="158"/>
      <c r="B10" s="159" t="s">
        <v>131</v>
      </c>
      <c r="C10" s="31" t="s">
        <v>95</v>
      </c>
      <c r="D10" s="33"/>
      <c r="E10" s="26" t="s">
        <v>96</v>
      </c>
      <c r="F10" s="25" t="s">
        <v>129</v>
      </c>
      <c r="G10" s="25" t="s">
        <v>97</v>
      </c>
      <c r="H10" s="25" t="s">
        <v>130</v>
      </c>
      <c r="I10" s="31" t="s">
        <v>30</v>
      </c>
      <c r="J10" s="32"/>
      <c r="K10" s="32"/>
      <c r="L10" s="32"/>
      <c r="M10" s="33"/>
    </row>
    <row r="11" spans="1:14" ht="18" customHeight="1" x14ac:dyDescent="0.2">
      <c r="A11" s="160" t="s">
        <v>132</v>
      </c>
      <c r="B11" s="161">
        <v>1</v>
      </c>
      <c r="C11" s="209" t="s">
        <v>98</v>
      </c>
      <c r="D11" s="54"/>
      <c r="E11" s="210">
        <v>43853</v>
      </c>
      <c r="F11" s="211">
        <v>10000</v>
      </c>
      <c r="G11" s="212">
        <v>0.1</v>
      </c>
      <c r="H11" s="211">
        <v>1000</v>
      </c>
      <c r="I11" s="147"/>
      <c r="J11" s="148"/>
      <c r="K11" s="148"/>
      <c r="L11" s="148"/>
      <c r="M11" s="149"/>
    </row>
    <row r="12" spans="1:14" ht="18" customHeight="1" x14ac:dyDescent="0.2">
      <c r="A12" s="160" t="s">
        <v>132</v>
      </c>
      <c r="B12" s="161">
        <v>2</v>
      </c>
      <c r="C12" s="209" t="s">
        <v>99</v>
      </c>
      <c r="D12" s="54"/>
      <c r="E12" s="210">
        <v>43854</v>
      </c>
      <c r="F12" s="211">
        <f>8000-0.01</f>
        <v>7999.99</v>
      </c>
      <c r="G12" s="212">
        <v>0.1</v>
      </c>
      <c r="H12" s="211">
        <v>800.01</v>
      </c>
      <c r="I12" s="147"/>
      <c r="J12" s="148"/>
      <c r="K12" s="148"/>
      <c r="L12" s="148"/>
      <c r="M12" s="149"/>
    </row>
    <row r="13" spans="1:14" ht="18" customHeight="1" x14ac:dyDescent="0.2">
      <c r="I13"/>
      <c r="J13" s="23"/>
      <c r="K13" s="23"/>
      <c r="L13" s="23"/>
      <c r="M13" s="23"/>
      <c r="N13" s="23"/>
    </row>
    <row r="14" spans="1:14" ht="79.5" customHeight="1" x14ac:dyDescent="0.2">
      <c r="A14" s="236" t="s">
        <v>100</v>
      </c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  <c r="M14" s="236"/>
      <c r="N14" s="23"/>
    </row>
    <row r="15" spans="1:14" ht="18" customHeight="1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</row>
    <row r="16" spans="1:14" ht="18" customHeigh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</row>
    <row r="17" spans="1:14" ht="18" customHeigh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1:14" ht="18" customHeigh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</row>
    <row r="19" spans="1:14" ht="18" customHeight="1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</row>
    <row r="20" spans="1:14" ht="18" customHeight="1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  <row r="22" spans="1:14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</row>
  </sheetData>
  <mergeCells count="4">
    <mergeCell ref="A14:M14"/>
    <mergeCell ref="A6:B6"/>
    <mergeCell ref="A9:C9"/>
    <mergeCell ref="A1:D2"/>
  </mergeCells>
  <phoneticPr fontId="23" type="noConversion"/>
  <pageMargins left="0.25" right="0.25" top="0.34" bottom="0.37" header="0.3" footer="0.3"/>
  <pageSetup paperSize="9" scale="50" fitToHeight="0" orientation="portrait" horizontalDpi="1200" verticalDpi="12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K15"/>
  <sheetViews>
    <sheetView showGridLines="0" zoomScale="90" zoomScaleNormal="90" workbookViewId="0">
      <selection activeCell="A16" sqref="A16"/>
    </sheetView>
  </sheetViews>
  <sheetFormatPr defaultColWidth="8.875" defaultRowHeight="16.5" x14ac:dyDescent="0.2"/>
  <cols>
    <col min="1" max="21" width="12.625" style="2" customWidth="1"/>
    <col min="22" max="16384" width="8.875" style="2"/>
  </cols>
  <sheetData>
    <row r="1" spans="1:11" s="1" customFormat="1" ht="24.95" customHeight="1" x14ac:dyDescent="0.2">
      <c r="A1" s="252" t="str">
        <f>I2</f>
        <v>仓库结算单/内容页/审批</v>
      </c>
      <c r="B1" s="252"/>
      <c r="C1" s="252"/>
      <c r="D1" s="252"/>
      <c r="E1" s="3"/>
      <c r="H1" s="14" t="s">
        <v>0</v>
      </c>
      <c r="I1" s="248" t="str">
        <f>列表页!$L$1</f>
        <v>主页/仓库管理/仓库结算单</v>
      </c>
      <c r="J1" s="249"/>
      <c r="K1" s="250"/>
    </row>
    <row r="2" spans="1:11" s="1" customFormat="1" ht="24.95" customHeight="1" x14ac:dyDescent="0.2">
      <c r="A2" s="252"/>
      <c r="B2" s="252"/>
      <c r="C2" s="252"/>
      <c r="D2" s="252"/>
      <c r="E2" s="3"/>
      <c r="H2" s="14" t="s">
        <v>2</v>
      </c>
      <c r="I2" s="310" t="s">
        <v>101</v>
      </c>
      <c r="J2" s="311"/>
      <c r="K2" s="312"/>
    </row>
    <row r="3" spans="1:11" ht="18" customHeight="1" x14ac:dyDescent="0.2"/>
    <row r="4" spans="1:11" ht="18" customHeight="1" x14ac:dyDescent="0.2">
      <c r="A4" s="4"/>
      <c r="B4" s="4"/>
      <c r="C4" s="4"/>
      <c r="D4" s="4"/>
      <c r="E4" s="4"/>
      <c r="F4" s="4"/>
      <c r="G4" s="4"/>
      <c r="H4" s="18" t="s">
        <v>33</v>
      </c>
      <c r="I4" s="18" t="s">
        <v>34</v>
      </c>
      <c r="J4" s="19" t="s">
        <v>35</v>
      </c>
      <c r="K4" s="19" t="s">
        <v>36</v>
      </c>
    </row>
    <row r="5" spans="1:11" ht="18" customHeight="1" x14ac:dyDescent="0.2"/>
    <row r="6" spans="1:11" ht="18" customHeight="1" x14ac:dyDescent="0.2">
      <c r="A6" s="267" t="s">
        <v>37</v>
      </c>
      <c r="B6" s="267"/>
      <c r="C6" s="5" t="s">
        <v>38</v>
      </c>
      <c r="D6" s="5" t="s">
        <v>39</v>
      </c>
      <c r="E6" s="152" t="s">
        <v>40</v>
      </c>
      <c r="F6" s="5" t="s">
        <v>41</v>
      </c>
      <c r="G6" s="5" t="s">
        <v>42</v>
      </c>
    </row>
    <row r="7" spans="1:11" ht="18" customHeight="1" x14ac:dyDescent="0.2">
      <c r="A7" s="21"/>
      <c r="B7" s="21"/>
    </row>
    <row r="8" spans="1:11" ht="18" customHeight="1" x14ac:dyDescent="0.2">
      <c r="A8" s="301" t="s">
        <v>126</v>
      </c>
      <c r="B8" s="302"/>
      <c r="C8" s="302"/>
      <c r="D8" s="302"/>
      <c r="E8" s="302"/>
      <c r="F8" s="302"/>
      <c r="G8" s="302"/>
      <c r="H8" s="302"/>
      <c r="I8" s="302"/>
      <c r="J8" s="302"/>
      <c r="K8" s="303"/>
    </row>
    <row r="9" spans="1:11" ht="18" customHeight="1" x14ac:dyDescent="0.2">
      <c r="A9" s="304"/>
      <c r="B9" s="305"/>
      <c r="C9" s="305"/>
      <c r="D9" s="305"/>
      <c r="E9" s="305"/>
      <c r="F9" s="305"/>
      <c r="G9" s="305"/>
      <c r="H9" s="305"/>
      <c r="I9" s="305"/>
      <c r="J9" s="305"/>
      <c r="K9" s="306"/>
    </row>
    <row r="10" spans="1:11" ht="18" customHeight="1" x14ac:dyDescent="0.2">
      <c r="A10" s="307"/>
      <c r="B10" s="307"/>
      <c r="C10" s="153"/>
      <c r="D10" s="308"/>
      <c r="E10" s="308"/>
      <c r="F10" s="154"/>
      <c r="G10" s="154"/>
      <c r="H10" s="154"/>
      <c r="I10" s="154"/>
      <c r="J10" s="154"/>
      <c r="K10" s="154"/>
    </row>
    <row r="11" spans="1:11" ht="18" customHeight="1" x14ac:dyDescent="0.2">
      <c r="A11" s="309" t="s">
        <v>204</v>
      </c>
      <c r="B11" s="309"/>
      <c r="C11" s="309"/>
      <c r="D11" s="309"/>
      <c r="E11" s="309"/>
      <c r="F11" s="309"/>
      <c r="G11" s="309"/>
      <c r="H11" s="309"/>
      <c r="I11" s="309"/>
      <c r="J11" s="309"/>
      <c r="K11" s="309"/>
    </row>
    <row r="12" spans="1:11" ht="18" customHeight="1" x14ac:dyDescent="0.2">
      <c r="A12" s="309"/>
      <c r="B12" s="309"/>
      <c r="C12" s="309"/>
      <c r="D12" s="309"/>
      <c r="E12" s="309"/>
      <c r="F12" s="309"/>
      <c r="G12" s="309"/>
      <c r="H12" s="309"/>
      <c r="I12" s="309"/>
      <c r="J12" s="309"/>
      <c r="K12" s="309"/>
    </row>
    <row r="13" spans="1:11" ht="18" customHeight="1" x14ac:dyDescent="0.2">
      <c r="A13" s="309"/>
      <c r="B13" s="309"/>
      <c r="C13" s="309"/>
      <c r="D13" s="309"/>
      <c r="E13" s="309"/>
      <c r="F13" s="309"/>
      <c r="G13" s="309"/>
      <c r="H13" s="309"/>
      <c r="I13" s="309"/>
      <c r="J13" s="309"/>
      <c r="K13" s="309"/>
    </row>
    <row r="14" spans="1:11" ht="18" customHeight="1" x14ac:dyDescent="0.2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</row>
    <row r="15" spans="1:11" ht="18" customHeight="1" x14ac:dyDescent="0.2">
      <c r="A15" s="309"/>
      <c r="B15" s="309"/>
      <c r="C15" s="309"/>
      <c r="D15" s="309"/>
      <c r="E15" s="309"/>
      <c r="F15" s="309"/>
      <c r="G15" s="309"/>
      <c r="H15" s="309"/>
      <c r="I15" s="309"/>
      <c r="J15" s="309"/>
      <c r="K15" s="309"/>
    </row>
  </sheetData>
  <mergeCells count="8">
    <mergeCell ref="A8:K9"/>
    <mergeCell ref="A10:B10"/>
    <mergeCell ref="D10:E10"/>
    <mergeCell ref="A11:K15"/>
    <mergeCell ref="A1:D2"/>
    <mergeCell ref="I1:K1"/>
    <mergeCell ref="I2:K2"/>
    <mergeCell ref="A6:B6"/>
  </mergeCells>
  <phoneticPr fontId="23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O48"/>
  <sheetViews>
    <sheetView showGridLines="0" zoomScale="90" zoomScaleNormal="90" workbookViewId="0">
      <selection activeCell="F19" sqref="F19"/>
    </sheetView>
  </sheetViews>
  <sheetFormatPr defaultColWidth="8.875" defaultRowHeight="16.5" x14ac:dyDescent="0.2"/>
  <cols>
    <col min="1" max="17" width="12.625" style="2" customWidth="1"/>
    <col min="18" max="16384" width="8.875" style="2"/>
  </cols>
  <sheetData>
    <row r="1" spans="1:15" s="1" customFormat="1" ht="24.95" customHeight="1" x14ac:dyDescent="0.2">
      <c r="A1" s="252" t="str">
        <f>I2</f>
        <v>仓库结算单/内容页/注释</v>
      </c>
      <c r="B1" s="252"/>
      <c r="C1" s="252"/>
      <c r="D1" s="252"/>
      <c r="H1" s="14" t="s">
        <v>0</v>
      </c>
      <c r="I1" s="155" t="str">
        <f>列表页!$L$1</f>
        <v>主页/仓库管理/仓库结算单</v>
      </c>
      <c r="J1" s="156"/>
      <c r="K1" s="157"/>
    </row>
    <row r="2" spans="1:15" s="1" customFormat="1" ht="24.95" customHeight="1" x14ac:dyDescent="0.2">
      <c r="A2" s="252"/>
      <c r="B2" s="252"/>
      <c r="C2" s="252"/>
      <c r="D2" s="252"/>
      <c r="H2" s="14" t="s">
        <v>2</v>
      </c>
      <c r="I2" s="15" t="s">
        <v>102</v>
      </c>
      <c r="J2" s="16"/>
      <c r="K2" s="17"/>
    </row>
    <row r="3" spans="1:15" ht="18" customHeight="1" x14ac:dyDescent="0.2"/>
    <row r="4" spans="1:15" ht="18" customHeight="1" x14ac:dyDescent="0.2">
      <c r="A4" s="4"/>
      <c r="B4" s="4"/>
      <c r="C4" s="4"/>
      <c r="D4" s="4"/>
      <c r="E4" s="4"/>
      <c r="F4" s="4"/>
      <c r="G4" s="4"/>
      <c r="H4" s="18" t="s">
        <v>33</v>
      </c>
      <c r="I4" s="18" t="s">
        <v>34</v>
      </c>
      <c r="J4" s="19" t="s">
        <v>35</v>
      </c>
      <c r="K4" s="19" t="s">
        <v>36</v>
      </c>
    </row>
    <row r="5" spans="1:15" ht="18" customHeight="1" x14ac:dyDescent="0.2"/>
    <row r="6" spans="1:15" ht="18" customHeight="1" x14ac:dyDescent="0.2">
      <c r="A6" s="5" t="s">
        <v>37</v>
      </c>
      <c r="B6" s="5" t="s">
        <v>38</v>
      </c>
      <c r="C6" s="5" t="s">
        <v>39</v>
      </c>
      <c r="D6" s="6" t="s">
        <v>40</v>
      </c>
      <c r="E6" s="7" t="s">
        <v>41</v>
      </c>
      <c r="F6" s="5" t="s">
        <v>42</v>
      </c>
    </row>
    <row r="7" spans="1:15" ht="18" customHeight="1" x14ac:dyDescent="0.2"/>
    <row r="8" spans="1:15" ht="18" customHeight="1" x14ac:dyDescent="0.2">
      <c r="A8" s="301" t="s">
        <v>126</v>
      </c>
      <c r="B8" s="302"/>
      <c r="C8" s="302"/>
      <c r="D8" s="302"/>
      <c r="E8" s="302"/>
      <c r="F8" s="302"/>
      <c r="G8" s="302"/>
      <c r="H8" s="302"/>
      <c r="I8" s="302"/>
      <c r="J8" s="302"/>
      <c r="K8" s="303"/>
      <c r="M8" s="22"/>
      <c r="N8" s="22"/>
      <c r="O8" s="22"/>
    </row>
    <row r="9" spans="1:15" ht="18" customHeight="1" x14ac:dyDescent="0.2">
      <c r="A9" s="304"/>
      <c r="B9" s="305"/>
      <c r="C9" s="305"/>
      <c r="D9" s="305"/>
      <c r="E9" s="305"/>
      <c r="F9" s="305"/>
      <c r="G9" s="305"/>
      <c r="H9" s="305"/>
      <c r="I9" s="305"/>
      <c r="J9" s="305"/>
      <c r="K9" s="306"/>
      <c r="M9" s="22"/>
      <c r="N9" s="22"/>
      <c r="O9" s="22"/>
    </row>
    <row r="10" spans="1:15" ht="18" customHeight="1" x14ac:dyDescent="0.2">
      <c r="A10" s="307"/>
      <c r="B10" s="307"/>
      <c r="C10" s="153"/>
      <c r="D10" s="308"/>
      <c r="E10" s="308"/>
      <c r="F10" s="154"/>
      <c r="G10" s="154"/>
      <c r="H10" s="154"/>
      <c r="I10" s="154"/>
      <c r="J10" s="154"/>
      <c r="K10" s="154"/>
    </row>
    <row r="11" spans="1:15" ht="18" customHeight="1" x14ac:dyDescent="0.2">
      <c r="A11" s="309" t="s">
        <v>127</v>
      </c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M11" s="8"/>
    </row>
    <row r="12" spans="1:15" ht="18" customHeight="1" x14ac:dyDescent="0.2">
      <c r="A12" s="309"/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M12" s="8"/>
    </row>
    <row r="13" spans="1:15" ht="18" customHeight="1" x14ac:dyDescent="0.2">
      <c r="A13" s="309"/>
      <c r="B13" s="309"/>
      <c r="C13" s="309"/>
      <c r="D13" s="309"/>
      <c r="E13" s="309"/>
      <c r="F13" s="309"/>
      <c r="G13" s="309"/>
      <c r="H13" s="309"/>
      <c r="I13" s="309"/>
      <c r="J13" s="309"/>
      <c r="K13" s="309"/>
    </row>
    <row r="14" spans="1:15" ht="18" customHeight="1" x14ac:dyDescent="0.2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</row>
    <row r="15" spans="1:15" ht="18" customHeight="1" x14ac:dyDescent="0.2">
      <c r="A15" s="309"/>
      <c r="B15" s="309"/>
      <c r="C15" s="309"/>
      <c r="D15" s="309"/>
      <c r="E15" s="309"/>
      <c r="F15" s="309"/>
      <c r="G15" s="309"/>
      <c r="H15" s="309"/>
      <c r="I15" s="309"/>
      <c r="J15" s="309"/>
      <c r="K15" s="309"/>
    </row>
    <row r="16" spans="1:15" ht="18" customHeight="1" x14ac:dyDescent="0.2"/>
    <row r="17" spans="1:12" ht="18" customHeight="1" x14ac:dyDescent="0.2"/>
    <row r="18" spans="1:12" ht="18" customHeight="1" x14ac:dyDescent="0.2"/>
    <row r="19" spans="1:12" ht="18" customHeight="1" x14ac:dyDescent="0.2"/>
    <row r="20" spans="1:12" ht="18" customHeight="1" x14ac:dyDescent="0.2"/>
    <row r="21" spans="1:12" ht="18" customHeight="1" x14ac:dyDescent="0.2"/>
    <row r="22" spans="1:12" ht="18" customHeight="1" x14ac:dyDescent="0.2"/>
    <row r="23" spans="1:12" ht="18" customHeight="1" x14ac:dyDescent="0.2">
      <c r="A23"/>
      <c r="B23"/>
      <c r="C23"/>
      <c r="D23"/>
      <c r="E23"/>
      <c r="F23"/>
      <c r="G23"/>
      <c r="H23"/>
      <c r="I23"/>
      <c r="J23"/>
      <c r="K23"/>
      <c r="L23"/>
    </row>
    <row r="24" spans="1:12" ht="18" customHeight="1" x14ac:dyDescent="0.2">
      <c r="A24"/>
      <c r="B24"/>
      <c r="C24"/>
      <c r="D24"/>
      <c r="E24"/>
      <c r="F24"/>
      <c r="G24"/>
      <c r="H24"/>
      <c r="I24"/>
      <c r="J24"/>
      <c r="K24"/>
      <c r="L24"/>
    </row>
    <row r="25" spans="1:12" ht="18" customHeight="1" x14ac:dyDescent="0.2">
      <c r="A25"/>
      <c r="B25"/>
      <c r="C25"/>
      <c r="D25"/>
      <c r="E25"/>
      <c r="F25"/>
      <c r="G25"/>
      <c r="H25"/>
      <c r="I25"/>
      <c r="J25"/>
      <c r="K25"/>
      <c r="L25"/>
    </row>
    <row r="26" spans="1:12" ht="18" customHeight="1" x14ac:dyDescent="0.2">
      <c r="A26"/>
      <c r="B26"/>
      <c r="C26"/>
      <c r="D26"/>
      <c r="E26"/>
      <c r="F26"/>
      <c r="G26"/>
      <c r="H26"/>
      <c r="I26"/>
      <c r="J26"/>
      <c r="K26"/>
      <c r="L26"/>
    </row>
    <row r="27" spans="1:12" ht="18" customHeight="1" x14ac:dyDescent="0.2">
      <c r="A27"/>
      <c r="B27"/>
      <c r="C27"/>
      <c r="D27"/>
      <c r="E27"/>
      <c r="F27"/>
      <c r="G27"/>
      <c r="H27"/>
      <c r="I27"/>
      <c r="J27"/>
      <c r="K27"/>
      <c r="L27"/>
    </row>
    <row r="28" spans="1:12" ht="18" customHeight="1" x14ac:dyDescent="0.2">
      <c r="A28"/>
      <c r="B28"/>
      <c r="C28"/>
      <c r="D28"/>
      <c r="E28"/>
      <c r="F28"/>
      <c r="G28"/>
      <c r="H28"/>
      <c r="I28"/>
      <c r="J28"/>
      <c r="K28"/>
      <c r="L28"/>
    </row>
    <row r="29" spans="1:12" ht="18" customHeight="1" x14ac:dyDescent="0.2">
      <c r="A29"/>
      <c r="B29"/>
      <c r="C29"/>
      <c r="D29"/>
      <c r="E29"/>
      <c r="F29"/>
      <c r="G29"/>
      <c r="H29"/>
      <c r="I29"/>
      <c r="J29"/>
      <c r="K29"/>
      <c r="L29"/>
    </row>
    <row r="30" spans="1:12" ht="18" customHeight="1" x14ac:dyDescent="0.2">
      <c r="A30"/>
      <c r="B30"/>
      <c r="C30"/>
      <c r="D30"/>
      <c r="E30"/>
      <c r="F30"/>
      <c r="G30"/>
      <c r="H30"/>
      <c r="I30"/>
      <c r="J30"/>
      <c r="K30"/>
      <c r="L30"/>
    </row>
    <row r="31" spans="1:12" ht="18" customHeight="1" x14ac:dyDescent="0.2">
      <c r="A31"/>
      <c r="B31"/>
      <c r="C31"/>
      <c r="D31"/>
      <c r="E31"/>
      <c r="F31"/>
      <c r="G31"/>
      <c r="H31"/>
      <c r="I31"/>
      <c r="J31"/>
      <c r="K31"/>
      <c r="L31"/>
    </row>
    <row r="32" spans="1:12" ht="18" customHeight="1" x14ac:dyDescent="0.2">
      <c r="A32"/>
      <c r="B32"/>
      <c r="C32"/>
      <c r="D32"/>
      <c r="E32"/>
      <c r="F32"/>
      <c r="G32"/>
      <c r="H32"/>
      <c r="I32"/>
      <c r="J32"/>
      <c r="K32"/>
      <c r="L32"/>
    </row>
    <row r="33" spans="1:14" ht="18" customHeight="1" x14ac:dyDescent="0.2">
      <c r="A33"/>
      <c r="B33"/>
      <c r="C33"/>
      <c r="D33"/>
      <c r="E33"/>
      <c r="F33"/>
      <c r="G33"/>
      <c r="H33"/>
      <c r="I33"/>
      <c r="J33"/>
      <c r="K33"/>
      <c r="L33"/>
      <c r="N33"/>
    </row>
    <row r="34" spans="1:14" ht="18" customHeight="1" x14ac:dyDescent="0.2">
      <c r="A34"/>
      <c r="B34"/>
      <c r="C34"/>
      <c r="D34"/>
      <c r="E34"/>
      <c r="F34"/>
      <c r="G34"/>
      <c r="H34"/>
      <c r="I34"/>
      <c r="J34"/>
      <c r="K34"/>
      <c r="L34"/>
      <c r="N34"/>
    </row>
    <row r="35" spans="1:14" ht="18" customHeight="1" x14ac:dyDescent="0.2">
      <c r="A35"/>
      <c r="B35"/>
      <c r="C35"/>
      <c r="D35"/>
      <c r="E35"/>
      <c r="F35"/>
      <c r="G35"/>
      <c r="H35"/>
      <c r="I35"/>
      <c r="J35"/>
      <c r="K35"/>
      <c r="L35"/>
      <c r="N35"/>
    </row>
    <row r="36" spans="1:14" ht="18" customHeight="1" x14ac:dyDescent="0.2">
      <c r="A36"/>
      <c r="B36"/>
      <c r="C36"/>
      <c r="D36"/>
      <c r="E36"/>
      <c r="F36"/>
      <c r="G36"/>
      <c r="H36"/>
      <c r="I36"/>
      <c r="J36"/>
      <c r="K36"/>
      <c r="L36"/>
    </row>
    <row r="37" spans="1:14" ht="18" customHeight="1" x14ac:dyDescent="0.2">
      <c r="A37"/>
      <c r="B37"/>
      <c r="C37"/>
      <c r="D37"/>
      <c r="E37"/>
      <c r="F37"/>
      <c r="G37"/>
      <c r="H37"/>
      <c r="I37"/>
      <c r="J37"/>
      <c r="K37"/>
      <c r="L37"/>
    </row>
    <row r="38" spans="1:14" ht="18" customHeight="1" x14ac:dyDescent="0.2">
      <c r="A38"/>
      <c r="B38"/>
      <c r="C38"/>
      <c r="D38"/>
      <c r="E38"/>
      <c r="F38"/>
      <c r="G38"/>
      <c r="H38"/>
      <c r="I38"/>
      <c r="J38"/>
      <c r="K38"/>
      <c r="L38"/>
    </row>
    <row r="39" spans="1:14" ht="18" customHeight="1" x14ac:dyDescent="0.2">
      <c r="A39"/>
      <c r="B39"/>
      <c r="C39"/>
      <c r="D39"/>
      <c r="E39"/>
      <c r="F39"/>
      <c r="G39"/>
      <c r="H39"/>
      <c r="I39"/>
      <c r="J39"/>
      <c r="K39"/>
      <c r="L39"/>
    </row>
    <row r="40" spans="1:14" ht="18" customHeight="1" x14ac:dyDescent="0.2">
      <c r="A40"/>
      <c r="B40"/>
      <c r="C40"/>
      <c r="D40"/>
      <c r="E40"/>
      <c r="F40"/>
      <c r="G40"/>
      <c r="H40"/>
      <c r="I40"/>
      <c r="J40"/>
      <c r="K40"/>
      <c r="L40"/>
    </row>
    <row r="41" spans="1:14" ht="18" customHeight="1" x14ac:dyDescent="0.2">
      <c r="A41"/>
      <c r="B41"/>
      <c r="C41"/>
      <c r="D41"/>
      <c r="E41"/>
      <c r="F41"/>
      <c r="G41"/>
      <c r="H41"/>
      <c r="I41"/>
      <c r="J41"/>
      <c r="K41"/>
      <c r="L41"/>
    </row>
    <row r="42" spans="1:14" ht="18" customHeight="1" x14ac:dyDescent="0.2">
      <c r="A42"/>
      <c r="B42"/>
      <c r="C42"/>
      <c r="D42"/>
      <c r="E42"/>
      <c r="F42"/>
      <c r="G42"/>
      <c r="H42"/>
      <c r="I42"/>
      <c r="J42"/>
      <c r="K42"/>
      <c r="L42"/>
    </row>
    <row r="43" spans="1:14" ht="18" customHeight="1" x14ac:dyDescent="0.2">
      <c r="A43"/>
      <c r="B43"/>
      <c r="C43"/>
      <c r="D43"/>
      <c r="E43"/>
      <c r="F43"/>
      <c r="G43"/>
      <c r="H43"/>
      <c r="I43"/>
      <c r="J43"/>
      <c r="K43"/>
      <c r="L43"/>
    </row>
    <row r="44" spans="1:14" ht="18" customHeight="1" x14ac:dyDescent="0.2">
      <c r="A44"/>
      <c r="B44"/>
      <c r="C44"/>
      <c r="D44"/>
      <c r="E44"/>
      <c r="F44"/>
      <c r="G44"/>
      <c r="H44"/>
      <c r="I44"/>
      <c r="J44"/>
      <c r="K44"/>
      <c r="L44"/>
    </row>
    <row r="45" spans="1:14" ht="18" customHeight="1" x14ac:dyDescent="0.2">
      <c r="A45"/>
      <c r="B45"/>
      <c r="C45"/>
      <c r="D45"/>
      <c r="E45"/>
      <c r="F45"/>
      <c r="G45"/>
      <c r="H45"/>
      <c r="I45"/>
      <c r="J45"/>
      <c r="K45"/>
      <c r="L45"/>
    </row>
    <row r="46" spans="1:14" ht="18" customHeight="1" x14ac:dyDescent="0.2">
      <c r="A46"/>
      <c r="B46"/>
      <c r="C46"/>
      <c r="D46"/>
      <c r="E46"/>
      <c r="F46"/>
      <c r="G46"/>
      <c r="H46"/>
      <c r="I46"/>
      <c r="J46"/>
      <c r="K46"/>
      <c r="L46"/>
    </row>
    <row r="47" spans="1:14" x14ac:dyDescent="0.2">
      <c r="A47"/>
      <c r="B47"/>
      <c r="C47"/>
      <c r="D47"/>
      <c r="E47"/>
      <c r="F47"/>
      <c r="G47"/>
      <c r="H47"/>
      <c r="I47"/>
      <c r="J47"/>
      <c r="K47"/>
      <c r="L47"/>
    </row>
    <row r="48" spans="1:14" x14ac:dyDescent="0.2">
      <c r="A48"/>
      <c r="B48"/>
      <c r="C48"/>
      <c r="D48"/>
      <c r="E48"/>
      <c r="F48"/>
      <c r="G48"/>
      <c r="H48"/>
      <c r="I48"/>
      <c r="J48"/>
      <c r="K48"/>
      <c r="L48"/>
    </row>
  </sheetData>
  <mergeCells count="5">
    <mergeCell ref="A1:D2"/>
    <mergeCell ref="A8:K9"/>
    <mergeCell ref="A10:B10"/>
    <mergeCell ref="D10:E10"/>
    <mergeCell ref="A11:K15"/>
  </mergeCells>
  <phoneticPr fontId="23" type="noConversion"/>
  <pageMargins left="0.25" right="0.25" top="0.34" bottom="0.37" header="0.3" footer="0.3"/>
  <pageSetup paperSize="9" scale="54" fitToHeight="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L15"/>
  <sheetViews>
    <sheetView showGridLines="0" zoomScale="90" zoomScaleNormal="90" workbookViewId="0">
      <selection activeCell="F25" sqref="F25"/>
    </sheetView>
  </sheetViews>
  <sheetFormatPr defaultColWidth="8.875" defaultRowHeight="16.5" x14ac:dyDescent="0.2"/>
  <cols>
    <col min="1" max="17" width="12.625" style="2" customWidth="1"/>
    <col min="18" max="16384" width="8.875" style="2"/>
  </cols>
  <sheetData>
    <row r="1" spans="1:12" s="1" customFormat="1" ht="24.95" customHeight="1" x14ac:dyDescent="0.2">
      <c r="A1" s="252" t="str">
        <f>I2</f>
        <v>仓库结算单/内容页/附件</v>
      </c>
      <c r="B1" s="252"/>
      <c r="C1" s="252"/>
      <c r="D1" s="252"/>
      <c r="E1" s="3"/>
      <c r="H1" s="14" t="s">
        <v>0</v>
      </c>
      <c r="I1" s="155" t="str">
        <f>列表页!$L$1</f>
        <v>主页/仓库管理/仓库结算单</v>
      </c>
      <c r="J1" s="156"/>
      <c r="K1" s="157"/>
    </row>
    <row r="2" spans="1:12" s="1" customFormat="1" ht="24.95" customHeight="1" x14ac:dyDescent="0.2">
      <c r="A2" s="252"/>
      <c r="B2" s="252"/>
      <c r="C2" s="252"/>
      <c r="D2" s="252"/>
      <c r="E2" s="3"/>
      <c r="H2" s="14" t="s">
        <v>2</v>
      </c>
      <c r="I2" s="15" t="s">
        <v>104</v>
      </c>
      <c r="J2" s="16"/>
      <c r="K2" s="17"/>
    </row>
    <row r="3" spans="1:12" ht="18" customHeight="1" x14ac:dyDescent="0.2"/>
    <row r="4" spans="1:12" ht="18" customHeight="1" x14ac:dyDescent="0.2">
      <c r="A4" s="4"/>
      <c r="B4" s="4"/>
      <c r="C4" s="4"/>
      <c r="D4" s="4"/>
      <c r="E4" s="4"/>
      <c r="F4" s="4"/>
      <c r="G4" s="4"/>
      <c r="H4" s="18" t="s">
        <v>33</v>
      </c>
      <c r="I4" s="18" t="s">
        <v>34</v>
      </c>
      <c r="J4" s="19" t="s">
        <v>35</v>
      </c>
      <c r="K4" s="19" t="s">
        <v>36</v>
      </c>
    </row>
    <row r="5" spans="1:12" ht="18" customHeight="1" x14ac:dyDescent="0.2"/>
    <row r="6" spans="1:12" ht="18" customHeight="1" x14ac:dyDescent="0.2">
      <c r="A6" s="5" t="s">
        <v>37</v>
      </c>
      <c r="B6" s="5" t="s">
        <v>38</v>
      </c>
      <c r="C6" s="5" t="s">
        <v>39</v>
      </c>
      <c r="D6" s="6" t="s">
        <v>40</v>
      </c>
      <c r="E6" s="5" t="s">
        <v>41</v>
      </c>
      <c r="F6" s="7" t="s">
        <v>42</v>
      </c>
      <c r="G6" s="8"/>
      <c r="H6" s="8"/>
      <c r="I6" s="8"/>
      <c r="J6" s="8"/>
      <c r="K6" s="8"/>
      <c r="L6" s="8"/>
    </row>
    <row r="7" spans="1:12" ht="18" customHeight="1" x14ac:dyDescent="0.2">
      <c r="A7" s="9"/>
      <c r="B7" s="10"/>
      <c r="C7" s="10"/>
      <c r="D7" s="10"/>
      <c r="E7" s="8"/>
      <c r="F7" s="8"/>
      <c r="G7" s="8"/>
      <c r="H7" s="8"/>
      <c r="I7" s="8"/>
      <c r="J7" s="8"/>
      <c r="K7" s="8"/>
      <c r="L7" s="8"/>
    </row>
    <row r="8" spans="1:12" ht="18" customHeight="1" x14ac:dyDescent="0.2">
      <c r="A8" s="301" t="s">
        <v>126</v>
      </c>
      <c r="B8" s="302"/>
      <c r="C8" s="302"/>
      <c r="D8" s="302"/>
      <c r="E8" s="302"/>
      <c r="F8" s="302"/>
      <c r="G8" s="302"/>
      <c r="H8" s="302"/>
      <c r="I8" s="302"/>
      <c r="J8" s="302"/>
      <c r="K8" s="303"/>
      <c r="L8"/>
    </row>
    <row r="9" spans="1:12" ht="18" customHeight="1" x14ac:dyDescent="0.2">
      <c r="A9" s="304"/>
      <c r="B9" s="305"/>
      <c r="C9" s="305"/>
      <c r="D9" s="305"/>
      <c r="E9" s="305"/>
      <c r="F9" s="305"/>
      <c r="G9" s="305"/>
      <c r="H9" s="305"/>
      <c r="I9" s="305"/>
      <c r="J9" s="305"/>
      <c r="K9" s="306"/>
      <c r="L9"/>
    </row>
    <row r="10" spans="1:12" ht="18" customHeight="1" x14ac:dyDescent="0.2">
      <c r="A10" s="307"/>
      <c r="B10" s="307"/>
      <c r="C10" s="153"/>
      <c r="D10" s="308"/>
      <c r="E10" s="308"/>
      <c r="F10" s="154"/>
      <c r="G10" s="154"/>
      <c r="H10" s="154"/>
      <c r="I10" s="154"/>
      <c r="J10" s="154"/>
      <c r="K10" s="154"/>
      <c r="L10"/>
    </row>
    <row r="11" spans="1:12" ht="18" customHeight="1" x14ac:dyDescent="0.2">
      <c r="A11" s="309" t="s">
        <v>128</v>
      </c>
      <c r="B11" s="309"/>
      <c r="C11" s="309"/>
      <c r="D11" s="309"/>
      <c r="E11" s="309"/>
      <c r="F11" s="309"/>
      <c r="G11" s="309"/>
      <c r="H11" s="309"/>
      <c r="I11" s="309"/>
      <c r="J11" s="309"/>
      <c r="K11" s="309"/>
      <c r="L11"/>
    </row>
    <row r="12" spans="1:12" ht="18" customHeight="1" x14ac:dyDescent="0.2">
      <c r="A12" s="309"/>
      <c r="B12" s="309"/>
      <c r="C12" s="309"/>
      <c r="D12" s="309"/>
      <c r="E12" s="309"/>
      <c r="F12" s="309"/>
      <c r="G12" s="309"/>
      <c r="H12" s="309"/>
      <c r="I12" s="309"/>
      <c r="J12" s="309"/>
      <c r="K12" s="309"/>
      <c r="L12"/>
    </row>
    <row r="13" spans="1:12" ht="18" customHeight="1" x14ac:dyDescent="0.2">
      <c r="A13" s="309"/>
      <c r="B13" s="309"/>
      <c r="C13" s="309"/>
      <c r="D13" s="309"/>
      <c r="E13" s="309"/>
      <c r="F13" s="309"/>
      <c r="G13" s="309"/>
      <c r="H13" s="309"/>
      <c r="I13" s="309"/>
      <c r="J13" s="309"/>
      <c r="K13" s="309"/>
      <c r="L13"/>
    </row>
    <row r="14" spans="1:12" ht="18" customHeight="1" x14ac:dyDescent="0.2">
      <c r="A14" s="309"/>
      <c r="B14" s="309"/>
      <c r="C14" s="309"/>
      <c r="D14" s="309"/>
      <c r="E14" s="309"/>
      <c r="F14" s="309"/>
      <c r="G14" s="309"/>
      <c r="H14" s="309"/>
      <c r="I14" s="309"/>
      <c r="J14" s="309"/>
      <c r="K14" s="309"/>
      <c r="L14"/>
    </row>
    <row r="15" spans="1:12" ht="18" customHeight="1" x14ac:dyDescent="0.2">
      <c r="A15" s="309"/>
      <c r="B15" s="309"/>
      <c r="C15" s="309"/>
      <c r="D15" s="309"/>
      <c r="E15" s="309"/>
      <c r="F15" s="309"/>
      <c r="G15" s="309"/>
      <c r="H15" s="309"/>
      <c r="I15" s="309"/>
      <c r="J15" s="309"/>
      <c r="K15" s="309"/>
      <c r="L15"/>
    </row>
  </sheetData>
  <mergeCells count="5">
    <mergeCell ref="A1:D2"/>
    <mergeCell ref="A8:K9"/>
    <mergeCell ref="A10:B10"/>
    <mergeCell ref="D10:E10"/>
    <mergeCell ref="A11:K15"/>
  </mergeCells>
  <phoneticPr fontId="23" type="noConversion"/>
  <pageMargins left="0.25" right="0.25" top="0.34" bottom="0.37" header="0.3" footer="0.3"/>
  <pageSetup paperSize="9" scale="58" fitToHeight="0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列表页</vt:lpstr>
      <vt:lpstr>常规</vt:lpstr>
      <vt:lpstr>行项目</vt:lpstr>
      <vt:lpstr>金税发票</vt:lpstr>
      <vt:lpstr>审批</vt:lpstr>
      <vt:lpstr>注释</vt:lpstr>
      <vt:lpstr>附件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Etoon</cp:lastModifiedBy>
  <dcterms:created xsi:type="dcterms:W3CDTF">2015-06-05T18:19:00Z</dcterms:created>
  <dcterms:modified xsi:type="dcterms:W3CDTF">2020-03-03T05:23:05Z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