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102-业务分析\"/>
    </mc:Choice>
  </mc:AlternateContent>
  <xr:revisionPtr revIDLastSave="0" documentId="13_ncr:1_{30D11F56-4851-4FE1-BB8F-BE7602E5D20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5" i="2" l="1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P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P49" i="2"/>
  <c r="R48" i="2"/>
  <c r="R47" i="2"/>
  <c r="R45" i="2"/>
  <c r="R46" i="2"/>
  <c r="D38" i="2"/>
  <c r="D37" i="2"/>
  <c r="R17" i="2"/>
  <c r="Q17" i="2"/>
  <c r="P17" i="2"/>
  <c r="O17" i="2"/>
  <c r="N17" i="2"/>
  <c r="M17" i="2"/>
  <c r="L17" i="2"/>
  <c r="K17" i="2"/>
  <c r="J17" i="2"/>
  <c r="I17" i="2"/>
  <c r="H17" i="2"/>
  <c r="E17" i="2"/>
  <c r="D16" i="2"/>
  <c r="D15" i="2"/>
  <c r="R14" i="2"/>
  <c r="Q14" i="2"/>
  <c r="P14" i="2"/>
  <c r="O14" i="2"/>
  <c r="N14" i="2"/>
  <c r="M14" i="2"/>
  <c r="L14" i="2"/>
  <c r="K14" i="2"/>
  <c r="J14" i="2"/>
  <c r="I14" i="2"/>
  <c r="H14" i="2"/>
  <c r="E14" i="2"/>
  <c r="D13" i="2"/>
  <c r="D12" i="2"/>
  <c r="D17" i="2" l="1"/>
  <c r="D14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</author>
  </authors>
  <commentList>
    <comment ref="B20" authorId="0" shapeId="0" xr:uid="{05F8D40F-A1D4-421F-8732-952D3469E22F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取月份最后一天</t>
        </r>
      </text>
    </comment>
    <comment ref="B42" authorId="0" shapeId="0" xr:uid="{EFD13323-9593-4DD0-ABF7-C6A6BE2C902C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因为太仓美孚，再系统里是美孚中国的子公司，所以这里的值=美孚中国</t>
        </r>
      </text>
    </comment>
    <comment ref="H43" authorId="0" shapeId="0" xr:uid="{814B015A-E2DA-4CFF-BE27-5F9836289B5A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自业务伊始的累计交货数量</t>
        </r>
      </text>
    </comment>
    <comment ref="J43" authorId="0" shapeId="0" xr:uid="{3539DD78-D1A8-44F9-84FF-4456E76992D7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至统计时间终点日期</t>
        </r>
      </text>
    </comment>
    <comment ref="K43" authorId="0" shapeId="0" xr:uid="{E7B9139C-68CF-437E-A31C-F8C56C205484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在统计时间范围内</t>
        </r>
      </text>
    </comment>
    <comment ref="Q43" authorId="0" shapeId="0" xr:uid="{6FDA21E8-9983-4C71-A35C-DBC76C6C1770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仅适用于执行了</t>
        </r>
        <r>
          <rPr>
            <sz val="9"/>
            <color indexed="81"/>
            <rFont val="Tahoma"/>
            <family val="2"/>
          </rPr>
          <t>PDA</t>
        </r>
        <r>
          <rPr>
            <sz val="9"/>
            <color indexed="81"/>
            <rFont val="宋体"/>
            <family val="3"/>
            <charset val="134"/>
          </rPr>
          <t>出入库扫码的客户，否则没有数据</t>
        </r>
      </text>
    </comment>
    <comment ref="C44" authorId="0" shapeId="0" xr:uid="{0DA3708F-1D66-4E4C-A46D-8E10EA48E470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第一行默认的客户自己的库存</t>
        </r>
      </text>
    </comment>
  </commentList>
</comments>
</file>

<file path=xl/sharedStrings.xml><?xml version="1.0" encoding="utf-8"?>
<sst xmlns="http://schemas.openxmlformats.org/spreadsheetml/2006/main" count="153" uniqueCount="135">
  <si>
    <t>项目收货地点</t>
  </si>
  <si>
    <t>统计时间起点</t>
  </si>
  <si>
    <r>
      <rPr>
        <b/>
        <sz val="16"/>
        <color rgb="FFFFC000"/>
        <rFont val="等线"/>
        <family val="2"/>
        <scheme val="minor"/>
      </rPr>
      <t xml:space="preserve">01. </t>
    </r>
    <r>
      <rPr>
        <b/>
        <sz val="11"/>
        <color theme="1" tint="0.249977111117893"/>
        <rFont val="等线"/>
        <family val="2"/>
        <scheme val="minor"/>
      </rPr>
      <t>交货与退货</t>
    </r>
  </si>
  <si>
    <t>108-Transfold周转箱</t>
  </si>
  <si>
    <t>物料组</t>
  </si>
  <si>
    <t>年度 | 月份</t>
  </si>
  <si>
    <t>类型</t>
  </si>
  <si>
    <t>交货</t>
  </si>
  <si>
    <t>退货</t>
  </si>
  <si>
    <t>退货率%</t>
  </si>
  <si>
    <r>
      <rPr>
        <sz val="18"/>
        <color theme="1" tint="0.249977111117893"/>
        <rFont val="等线"/>
        <family val="2"/>
        <scheme val="minor"/>
      </rPr>
      <t>FIBC</t>
    </r>
    <r>
      <rPr>
        <sz val="18"/>
        <color theme="1" tint="0.249977111117893"/>
        <rFont val="Microsoft YaHei"/>
        <family val="2"/>
      </rPr>
      <t>项目运营分析总表</t>
    </r>
  </si>
  <si>
    <t>合计</t>
  </si>
  <si>
    <t>截至年月</t>
  </si>
  <si>
    <r>
      <rPr>
        <b/>
        <sz val="16"/>
        <color rgb="FFFFC000"/>
        <rFont val="等线"/>
        <family val="2"/>
        <scheme val="minor"/>
      </rPr>
      <t xml:space="preserve">02. </t>
    </r>
    <r>
      <rPr>
        <b/>
        <sz val="11"/>
        <color theme="1" tint="0.249977111117893"/>
        <rFont val="等线"/>
        <family val="2"/>
        <scheme val="minor"/>
      </rPr>
      <t>项目占箱时间</t>
    </r>
    <r>
      <rPr>
        <sz val="11"/>
        <color theme="1" tint="0.249977111117893"/>
        <rFont val="等线"/>
        <family val="2"/>
        <scheme val="minor"/>
      </rPr>
      <t>（自统计时间起点开始）</t>
    </r>
  </si>
  <si>
    <t>20.04</t>
  </si>
  <si>
    <t>20.05</t>
  </si>
  <si>
    <t>20.06</t>
  </si>
  <si>
    <t>20.07</t>
  </si>
  <si>
    <t>20.08</t>
  </si>
  <si>
    <t>20.09</t>
  </si>
  <si>
    <t>20.10</t>
  </si>
  <si>
    <t>20.11</t>
  </si>
  <si>
    <t>20.12</t>
  </si>
  <si>
    <t>21.01</t>
  </si>
  <si>
    <t>21.02</t>
  </si>
  <si>
    <t>21.03</t>
  </si>
  <si>
    <t>21.04</t>
  </si>
  <si>
    <t>平均占箱时间</t>
  </si>
  <si>
    <t>ShipTo隶属</t>
  </si>
  <si>
    <t>C101096-埃克森美孚(中国)投资有限公司</t>
  </si>
  <si>
    <t>ShipTo ID</t>
  </si>
  <si>
    <t>#</t>
  </si>
  <si>
    <t>ShipTo 名称</t>
  </si>
  <si>
    <t>C100967-埃克森美孚(太仓)石油有限公司</t>
  </si>
  <si>
    <t>累计交货数量</t>
  </si>
  <si>
    <t>228025/228030</t>
  </si>
  <si>
    <t>227969/227970/227977/227910/227976</t>
  </si>
  <si>
    <t>221455/228047</t>
  </si>
  <si>
    <t>首次发货日期</t>
  </si>
  <si>
    <t>宁波明亿石油化工有限公司(美孚)</t>
  </si>
  <si>
    <t>上海中联重科桩工机械有限公司</t>
  </si>
  <si>
    <t>金华市顺力石油化工有限公司</t>
  </si>
  <si>
    <t>上海拉凯润滑油有限公司</t>
  </si>
  <si>
    <t>江阴上一特钢铁实业有限公司(江阴润中)</t>
  </si>
  <si>
    <t>无锡市申江润滑油有限公司</t>
  </si>
  <si>
    <t>杭州樱太传动机械有限公司(杭州佐森)</t>
  </si>
  <si>
    <t>福建新莲花贸易有限公司</t>
  </si>
  <si>
    <t>浙江元立金属制品集团有限公司(金华顺力)</t>
  </si>
  <si>
    <t>河钢乐亭钢铁有限公司(唐山金利海)</t>
  </si>
  <si>
    <t>建龙北满特殊钢有限责任公司(唐山金利海)</t>
  </si>
  <si>
    <t>南昌友志润贸易有限公司(江铃汽车)</t>
  </si>
  <si>
    <t>常州液压成套设备厂有限公司</t>
  </si>
  <si>
    <t>辛集市澳森钢铁有限公司(石家庄联英商贸)</t>
  </si>
  <si>
    <t>湖南华菱湘潭钢铁有限公司(湖南湘美贸易)</t>
  </si>
  <si>
    <t>江阴兴澄特种钢铁有限公司(江阴新昌物资)</t>
  </si>
  <si>
    <t>迁安市九江润滑油脂有限公司(天津赛士通)</t>
  </si>
  <si>
    <t>张家港保税区澳博国际贸易有限公司</t>
  </si>
  <si>
    <t>江苏文润贸易有限公司(镇江沃得重工)</t>
  </si>
  <si>
    <t>包头市蒙泰物贸有限责任公司(包钢集团)</t>
  </si>
  <si>
    <t>浙江独山能源有限公司(杭州佐森)</t>
  </si>
  <si>
    <t>林德(中国)叉车有限公司(厦门鸿铎)</t>
  </si>
  <si>
    <t>桂林平钢钢铁有限公司(广西埃孚特)</t>
  </si>
  <si>
    <t>中国重汽集团柳州运力科迪亚克机械有限责任公司(广西埃孚特)</t>
  </si>
  <si>
    <t>东莞深能源樟洋电力有限公司(上海拉凯)</t>
  </si>
  <si>
    <t>三一重能有限公司(北京海联)</t>
  </si>
  <si>
    <t>江苏隆达超合金航材有限公司</t>
  </si>
  <si>
    <t>浙江鼎力机械股份有限公司</t>
  </si>
  <si>
    <t>浙江长龙山抽水蓄能有限公司(宜昌宝喜)</t>
  </si>
  <si>
    <t>江苏华峰超纤材料有限公司(杭州佐森)</t>
  </si>
  <si>
    <t>光大环保能源(五华)有限公司(杭州佐森)</t>
  </si>
  <si>
    <t>江阴华西钢铁有限公司(成都欧力特化工)</t>
  </si>
  <si>
    <t>内蒙古久泰新材料有限公司(上海新凯润)</t>
  </si>
  <si>
    <t>中国神华能源股份有限公司哈尔乌素露天煤矿(内蒙海隆)</t>
  </si>
  <si>
    <t>吴江市东方润滑油有限责任公司</t>
  </si>
  <si>
    <t>宜昌星兴蓝天科技有限公司(宜昌宝喜)</t>
  </si>
  <si>
    <t>昆山市弘业润滑油有限公司</t>
  </si>
  <si>
    <t>宁波中金石化有限公司(宁波明亿)</t>
  </si>
  <si>
    <t>招商局重工(江苏)有限公司</t>
  </si>
  <si>
    <t>陕煤集团榆林化学有限责任公司</t>
  </si>
  <si>
    <t>重庆钢铁股份有限公司</t>
  </si>
  <si>
    <t>汕头市澄海洁源垃圾发电厂有限公司(杭州佐森)</t>
  </si>
  <si>
    <t>光大环保能源(江山)有限公司(杭州佐森)</t>
  </si>
  <si>
    <t>维斯塔斯风力技术(中国)有限公司(天津汇高世纪)</t>
  </si>
  <si>
    <t>无锡晋拓汽车零部件有限公司(无锡申江)</t>
  </si>
  <si>
    <t>华电国际电力股份有限公司天津开发区分公司(天津汇高世纪)</t>
  </si>
  <si>
    <t>梧州市永达钢铁有限公司(广西桂孚)</t>
  </si>
  <si>
    <t>杭州大东南高科新材料有限公司(杭州佐森)</t>
  </si>
  <si>
    <t>浙江石油化工有限公司(杭州佐森)</t>
  </si>
  <si>
    <t>河北东海特钢集团有限公司(唐山金利海)</t>
  </si>
  <si>
    <t>青岛特殊钢铁有限公司(青岛杜森商贸)</t>
  </si>
  <si>
    <t>石家庄康普斯压缩机有限公司(石家庄联英商贸)</t>
  </si>
  <si>
    <t>连平县华丰钢铁有限公司(惠州双河)</t>
  </si>
  <si>
    <t>忻州华茂钢铁股份有限公司(山西润之达)</t>
  </si>
  <si>
    <t>寿光市鲁丽木业股份有限公司(青岛杜森)</t>
  </si>
  <si>
    <t>江苏钢联不锈钢制造有限公司(盐城利鑫行)</t>
  </si>
  <si>
    <t>陕西中联西部土方机械有限公司</t>
  </si>
  <si>
    <t>中联重科股份有限公司工程起重机分公司</t>
  </si>
  <si>
    <t>包头市宝鑫特钢有限责任公司(包头蒙泰)</t>
  </si>
  <si>
    <t>广德县新远达金属制品有限公司(安徽天佰)</t>
  </si>
  <si>
    <t>库存数量</t>
  </si>
  <si>
    <t>统计时间终点</t>
  </si>
  <si>
    <t>最近盘点日期</t>
  </si>
  <si>
    <t>最近盘点差异</t>
  </si>
  <si>
    <t>盘点实际数量</t>
  </si>
  <si>
    <t>盘点理论数量</t>
  </si>
  <si>
    <t>最近回收距今天数</t>
  </si>
  <si>
    <t>超365天未归还数量</t>
  </si>
  <si>
    <t>涉嫌丢失损失</t>
  </si>
  <si>
    <r>
      <rPr>
        <b/>
        <sz val="16"/>
        <color rgb="FFFFC000"/>
        <rFont val="等线"/>
        <family val="2"/>
        <scheme val="minor"/>
      </rPr>
      <t xml:space="preserve">04. </t>
    </r>
    <r>
      <rPr>
        <b/>
        <sz val="11"/>
        <color theme="1" tint="0.249977111117893"/>
        <rFont val="等线"/>
        <family val="2"/>
        <scheme val="minor"/>
      </rPr>
      <t>资产分布</t>
    </r>
  </si>
  <si>
    <t>交货年月</t>
  </si>
  <si>
    <t>可分配至ShipTo数量</t>
  </si>
  <si>
    <t>因为数字不等于0，说明这个月开始进行PDA重箱发货扫描了</t>
  </si>
  <si>
    <t>5月份交货超1年未回收的箱子里有21个在任意月份发给了下游</t>
    <phoneticPr fontId="9" type="noConversion"/>
  </si>
  <si>
    <t>说明</t>
    <phoneticPr fontId="13" type="noConversion"/>
  </si>
  <si>
    <t>类型</t>
    <phoneticPr fontId="13" type="noConversion"/>
  </si>
  <si>
    <t>美孚工厂</t>
    <phoneticPr fontId="13" type="noConversion"/>
  </si>
  <si>
    <t>终端</t>
    <phoneticPr fontId="13" type="noConversion"/>
  </si>
  <si>
    <t>外仓</t>
    <phoneticPr fontId="13" type="noConversion"/>
  </si>
  <si>
    <t>美孚外仓-太仓</t>
    <phoneticPr fontId="13" type="noConversion"/>
  </si>
  <si>
    <t>AUK3/AUKC</t>
    <phoneticPr fontId="13" type="noConversion"/>
  </si>
  <si>
    <t>5月份交货的箱子有21个超1年未回收——该月交货的箱号，之后再没有回收记录也没有发货记录，且(今天-发货日期+1）＞365</t>
    <phoneticPr fontId="9" type="noConversion"/>
  </si>
  <si>
    <t>查客户平台发货表(delivery_case)，某箱号在该发货日期后，箱控系统WSN1 和 WSN2 里再查不到该箱号，且今天-发货日期+1&gt;365</t>
    <phoneticPr fontId="13" type="noConversion"/>
  </si>
  <si>
    <t>区域#1：显示客户收货方</t>
    <phoneticPr fontId="13" type="noConversion"/>
  </si>
  <si>
    <t>区域#2：显示客户外仓，按照累计交货数量，从大到小从上到下排序</t>
    <phoneticPr fontId="13" type="noConversion"/>
  </si>
  <si>
    <t>区域#3：显示有 ShipToID 且库存≠0的，按照累计交货数量，从大到小从上到下排序</t>
    <phoneticPr fontId="13" type="noConversion"/>
  </si>
  <si>
    <t>区域#4：显示没有 ShipTo ID 且库存≠0的，按照累计交货数量，从大到小从上到下排序</t>
    <phoneticPr fontId="13" type="noConversion"/>
  </si>
  <si>
    <t>区域#5：库存是0的，无论是否有 ShipToID（这些都是一次性客户），按照累计交货数量，从大到小从上到下排序</t>
    <phoneticPr fontId="13" type="noConversion"/>
  </si>
  <si>
    <t>库存小于0，字体颜色显示为红色</t>
    <phoneticPr fontId="13" type="noConversion"/>
  </si>
  <si>
    <t>2020年3月</t>
    <phoneticPr fontId="13" type="noConversion"/>
  </si>
  <si>
    <t>2020年5月</t>
    <phoneticPr fontId="13" type="noConversion"/>
  </si>
  <si>
    <r>
      <rPr>
        <b/>
        <sz val="16"/>
        <color rgb="FFFFC000"/>
        <rFont val="等线"/>
        <family val="2"/>
        <scheme val="minor"/>
      </rPr>
      <t xml:space="preserve">03. </t>
    </r>
    <r>
      <rPr>
        <b/>
        <sz val="11"/>
        <color theme="1" tint="0.249977111117893"/>
        <rFont val="等线"/>
        <family val="2"/>
        <scheme val="minor"/>
      </rPr>
      <t>涉嫌丢失数量与损失</t>
    </r>
    <r>
      <rPr>
        <sz val="11"/>
        <color theme="1" tint="0.249977111117893"/>
        <rFont val="等线"/>
        <family val="2"/>
        <scheme val="minor"/>
      </rPr>
      <t>（自项目首次交货时间开始计算）</t>
    </r>
    <phoneticPr fontId="13" type="noConversion"/>
  </si>
  <si>
    <t>累计交货数量=易通给该工厂的交货数量（需要扣除退货数量)</t>
    <phoneticPr fontId="13" type="noConversion"/>
  </si>
  <si>
    <t>累计交货数量=货物移动中，发货方=筛选项太仓美孚，收货方=该外仓的箱子求和 (需要减掉反向的货物移动)</t>
    <phoneticPr fontId="13" type="noConversion"/>
  </si>
  <si>
    <t>假设货物移动中，发货方=太仓美孚、美孚中国所有外仓，收货方=该终端的箱子求和 (需要减掉反向的货物移动)，为α
1. 累计交货数量=α
2. 库存数量
   · 如果首次发货日期&lt;2019.12.1，则库存数量=系统统计的总库存
   · 否则，库存数量=α - 该下游的回收里来源为美孚的箱子</t>
    <phoneticPr fontId="13" type="noConversion"/>
  </si>
  <si>
    <t>这个是怎么算的？——基于回收，即从统计起点到该行月末回收入库的箱子的平均占箱时间（只是回收问询的，退货不算）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</si>
</sst>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6"/>
      <color rgb="FFFFC000"/>
      <name val="等线"/>
      <family val="2"/>
      <scheme val="minor"/>
    </font>
    <font>
      <b/>
      <sz val="11"/>
      <color theme="1" tint="0.249977111117893"/>
      <name val="等线"/>
      <family val="2"/>
      <scheme val="minor"/>
    </font>
    <font>
      <sz val="11"/>
      <color theme="1" tint="0.249977111117893"/>
      <name val="等线"/>
      <family val="2"/>
      <scheme val="minor"/>
    </font>
    <font>
      <sz val="18"/>
      <color theme="1" tint="0.249977111117893"/>
      <name val="Microsoft YaHei"/>
      <family val="2"/>
    </font>
    <font>
      <sz val="18"/>
      <color theme="1" tint="0.249977111117893"/>
      <name val="等线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等线"/>
      <family val="2"/>
      <scheme val="minor"/>
    </font>
    <font>
      <sz val="9"/>
      <color theme="1" tint="0.249977111117893"/>
      <name val="等线"/>
      <family val="2"/>
      <scheme val="minor"/>
    </font>
    <font>
      <sz val="8"/>
      <color theme="1" tint="0.249977111117893"/>
      <name val="等线"/>
      <family val="2"/>
      <scheme val="minor"/>
    </font>
    <font>
      <sz val="11"/>
      <color rgb="FF00B050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color theme="1" tint="0.249977111117893"/>
      <name val="微软雅黑"/>
      <family val="2"/>
      <charset val="134"/>
    </font>
    <font>
      <b/>
      <sz val="11"/>
      <color theme="1" tint="0.249977111117893"/>
      <name val="微软雅黑"/>
      <family val="2"/>
      <charset val="134"/>
    </font>
    <font>
      <sz val="11"/>
      <color rgb="FF00B050"/>
      <name val="等线"/>
      <family val="3"/>
      <charset val="134"/>
      <scheme val="minor"/>
    </font>
    <font>
      <sz val="9"/>
      <color indexed="8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quotePrefix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4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3" xfId="0" applyFont="1" applyBorder="1" applyAlignment="1">
      <alignment vertical="center"/>
    </xf>
    <xf numFmtId="3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5" fillId="2" borderId="1" xfId="0" applyFont="1" applyFill="1" applyBorder="1" applyAlignment="1">
      <alignment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6" fillId="0" borderId="0" xfId="0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  <a:cs typeface="+mn-cs"/>
              </a:defRPr>
            </a:pPr>
            <a:r>
              <a:rPr lang="zh-CN" altLang="en-US">
                <a:latin typeface="Microsoft YaHei" panose="020B0503020204020204" pitchFamily="34" charset="-122"/>
                <a:ea typeface="Microsoft YaHei" panose="020B0503020204020204" pitchFamily="34" charset="-122"/>
              </a:rPr>
              <a:t>项目平均占箱时间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Sheet1!$C$20</c:f>
              <c:strCache>
                <c:ptCount val="1"/>
                <c:pt idx="0">
                  <c:v>平均占箱时间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Sheet1!$B$21:$B$33</c:f>
              <c:strCache>
                <c:ptCount val="13"/>
                <c:pt idx="0">
                  <c:v>20.04</c:v>
                </c:pt>
                <c:pt idx="1">
                  <c:v>20.05</c:v>
                </c:pt>
                <c:pt idx="2">
                  <c:v>20.06</c:v>
                </c:pt>
                <c:pt idx="3">
                  <c:v>20.07</c:v>
                </c:pt>
                <c:pt idx="4">
                  <c:v>20.08</c:v>
                </c:pt>
                <c:pt idx="5">
                  <c:v>20.09</c:v>
                </c:pt>
                <c:pt idx="6">
                  <c:v>20.10</c:v>
                </c:pt>
                <c:pt idx="7">
                  <c:v>20.11</c:v>
                </c:pt>
                <c:pt idx="8">
                  <c:v>20.12</c:v>
                </c:pt>
                <c:pt idx="9">
                  <c:v>21.01</c:v>
                </c:pt>
                <c:pt idx="10">
                  <c:v>21.02</c:v>
                </c:pt>
                <c:pt idx="11">
                  <c:v>21.03</c:v>
                </c:pt>
                <c:pt idx="12">
                  <c:v>21.04</c:v>
                </c:pt>
              </c:strCache>
            </c:strRef>
          </c:cat>
          <c:val>
            <c:numRef>
              <c:f>Sheet1!$C$21:$C$33</c:f>
              <c:numCache>
                <c:formatCode>0.00</c:formatCode>
                <c:ptCount val="13"/>
                <c:pt idx="0">
                  <c:v>15</c:v>
                </c:pt>
                <c:pt idx="1">
                  <c:v>25</c:v>
                </c:pt>
                <c:pt idx="2">
                  <c:v>30</c:v>
                </c:pt>
                <c:pt idx="3">
                  <c:v>45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55</c:v>
                </c:pt>
                <c:pt idx="8">
                  <c:v>51</c:v>
                </c:pt>
                <c:pt idx="9">
                  <c:v>50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B4-4C71-B9A7-B13B7FCD4C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273151"/>
        <c:axId val="1374272735"/>
      </c:lineChart>
      <c:catAx>
        <c:axId val="137427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4272735"/>
        <c:crosses val="autoZero"/>
        <c:auto val="1"/>
        <c:lblAlgn val="ctr"/>
        <c:lblOffset val="100"/>
        <c:noMultiLvlLbl val="0"/>
      </c:catAx>
      <c:valAx>
        <c:axId val="137427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4273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282223</xdr:colOff>
      <xdr:row>19</xdr:row>
      <xdr:rowOff>7761</xdr:rowOff>
    </xdr:from>
    <xdr:to>
      <xdr:col>18</xdr:col>
      <xdr:colOff>21167</xdr:colOff>
      <xdr:row>33</xdr:row>
      <xdr:rowOff>21167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4FB542F-BCF7-489E-972E-A9C6927344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EACB2-B6E8-44A5-9B6A-B6B121BF3DAA}">
  <dimension ref="B2:R112"/>
  <sheetViews>
    <sheetView showGridLines="0" tabSelected="1" topLeftCell="A23" zoomScale="90" zoomScaleNormal="90" workbookViewId="0">
      <selection activeCell="C35" sqref="C35"/>
    </sheetView>
  </sheetViews>
  <sheetFormatPr defaultColWidth="8.75" defaultRowHeight="14.25"/>
  <cols>
    <col min="1" max="1" width="1.875" style="1" customWidth="1"/>
    <col min="2" max="3" width="13.625" style="1" customWidth="1"/>
    <col min="4" max="4" width="13" style="1" bestFit="1" customWidth="1"/>
    <col min="5" max="5" width="8.125" style="1" customWidth="1"/>
    <col min="6" max="6" width="11" style="1" customWidth="1"/>
    <col min="7" max="7" width="31.375" style="1" customWidth="1"/>
    <col min="8" max="20" width="13.625" style="1" customWidth="1"/>
    <col min="21" max="26" width="12.625" style="1" customWidth="1"/>
    <col min="27" max="16384" width="8.75" style="1"/>
  </cols>
  <sheetData>
    <row r="2" spans="2:18" ht="24.75">
      <c r="B2" s="2" t="s">
        <v>10</v>
      </c>
    </row>
    <row r="5" spans="2:18">
      <c r="B5" s="26" t="s">
        <v>0</v>
      </c>
      <c r="C5" s="4" t="s">
        <v>33</v>
      </c>
      <c r="D5" s="4"/>
    </row>
    <row r="6" spans="2:18">
      <c r="B6" s="26" t="s">
        <v>1</v>
      </c>
      <c r="C6" s="43" t="s">
        <v>128</v>
      </c>
      <c r="D6" s="3"/>
    </row>
    <row r="7" spans="2:18">
      <c r="B7" s="26" t="s">
        <v>100</v>
      </c>
      <c r="C7" s="43" t="s">
        <v>129</v>
      </c>
      <c r="D7" s="3"/>
    </row>
    <row r="9" spans="2:18" ht="20.25">
      <c r="B9" s="4" t="s">
        <v>2</v>
      </c>
    </row>
    <row r="10" spans="2:18">
      <c r="B10" s="26" t="s">
        <v>4</v>
      </c>
      <c r="C10" s="1" t="s">
        <v>3</v>
      </c>
    </row>
    <row r="11" spans="2:18">
      <c r="B11" s="14" t="s">
        <v>5</v>
      </c>
      <c r="C11" s="7" t="s">
        <v>6</v>
      </c>
      <c r="D11" s="7" t="s">
        <v>11</v>
      </c>
      <c r="E11" s="7">
        <v>1</v>
      </c>
      <c r="F11" s="7"/>
      <c r="G11" s="7"/>
      <c r="H11" s="7">
        <v>2</v>
      </c>
      <c r="I11" s="7">
        <v>3</v>
      </c>
      <c r="J11" s="7">
        <v>4</v>
      </c>
      <c r="K11" s="7">
        <v>5</v>
      </c>
      <c r="L11" s="7">
        <v>6</v>
      </c>
      <c r="M11" s="7">
        <v>7</v>
      </c>
      <c r="N11" s="7">
        <v>8</v>
      </c>
      <c r="O11" s="7">
        <v>9</v>
      </c>
      <c r="P11" s="7">
        <v>10</v>
      </c>
      <c r="Q11" s="7">
        <v>11</v>
      </c>
      <c r="R11" s="7">
        <v>12</v>
      </c>
    </row>
    <row r="12" spans="2:18">
      <c r="B12" s="45">
        <v>2021</v>
      </c>
      <c r="C12" s="26" t="s">
        <v>7</v>
      </c>
      <c r="D12" s="9">
        <f>SUM(E12:R12)</f>
        <v>1200</v>
      </c>
      <c r="E12" s="26">
        <v>100</v>
      </c>
      <c r="F12" s="26"/>
      <c r="G12" s="26"/>
      <c r="H12" s="26">
        <v>100</v>
      </c>
      <c r="I12" s="26">
        <v>100</v>
      </c>
      <c r="J12" s="26">
        <v>100</v>
      </c>
      <c r="K12" s="26">
        <v>100</v>
      </c>
      <c r="L12" s="26">
        <v>100</v>
      </c>
      <c r="M12" s="26">
        <v>100</v>
      </c>
      <c r="N12" s="26">
        <v>100</v>
      </c>
      <c r="O12" s="26">
        <v>100</v>
      </c>
      <c r="P12" s="26">
        <v>100</v>
      </c>
      <c r="Q12" s="26">
        <v>100</v>
      </c>
      <c r="R12" s="26">
        <v>100</v>
      </c>
    </row>
    <row r="13" spans="2:18">
      <c r="B13" s="45"/>
      <c r="C13" s="26" t="s">
        <v>8</v>
      </c>
      <c r="D13" s="9">
        <f>SUM(E13:R13)</f>
        <v>0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6"/>
    </row>
    <row r="14" spans="2:18">
      <c r="B14" s="45"/>
      <c r="C14" s="26" t="s">
        <v>9</v>
      </c>
      <c r="D14" s="10">
        <f>D13/D12</f>
        <v>0</v>
      </c>
      <c r="E14" s="8">
        <f>E13/E12</f>
        <v>0</v>
      </c>
      <c r="F14" s="8"/>
      <c r="G14" s="8"/>
      <c r="H14" s="8">
        <f t="shared" ref="H14:R14" si="0">H13/H12</f>
        <v>0</v>
      </c>
      <c r="I14" s="8">
        <f t="shared" si="0"/>
        <v>0</v>
      </c>
      <c r="J14" s="8">
        <f t="shared" si="0"/>
        <v>0</v>
      </c>
      <c r="K14" s="8">
        <f t="shared" si="0"/>
        <v>0</v>
      </c>
      <c r="L14" s="8">
        <f t="shared" si="0"/>
        <v>0</v>
      </c>
      <c r="M14" s="8">
        <f t="shared" si="0"/>
        <v>0</v>
      </c>
      <c r="N14" s="8">
        <f t="shared" si="0"/>
        <v>0</v>
      </c>
      <c r="O14" s="8">
        <f t="shared" si="0"/>
        <v>0</v>
      </c>
      <c r="P14" s="8">
        <f t="shared" si="0"/>
        <v>0</v>
      </c>
      <c r="Q14" s="8">
        <f t="shared" si="0"/>
        <v>0</v>
      </c>
      <c r="R14" s="8">
        <f t="shared" si="0"/>
        <v>0</v>
      </c>
    </row>
    <row r="15" spans="2:18">
      <c r="B15" s="45">
        <v>2020</v>
      </c>
      <c r="C15" s="26" t="s">
        <v>7</v>
      </c>
      <c r="D15" s="9">
        <f>SUM(E15:R15)</f>
        <v>1080</v>
      </c>
      <c r="E15" s="26">
        <v>90</v>
      </c>
      <c r="F15" s="26"/>
      <c r="G15" s="26"/>
      <c r="H15" s="26">
        <v>90</v>
      </c>
      <c r="I15" s="26">
        <v>90</v>
      </c>
      <c r="J15" s="26">
        <v>90</v>
      </c>
      <c r="K15" s="26">
        <v>90</v>
      </c>
      <c r="L15" s="26">
        <v>90</v>
      </c>
      <c r="M15" s="26">
        <v>90</v>
      </c>
      <c r="N15" s="26">
        <v>90</v>
      </c>
      <c r="O15" s="26">
        <v>90</v>
      </c>
      <c r="P15" s="26">
        <v>90</v>
      </c>
      <c r="Q15" s="26">
        <v>90</v>
      </c>
      <c r="R15" s="26">
        <v>90</v>
      </c>
    </row>
    <row r="16" spans="2:18">
      <c r="B16" s="45"/>
      <c r="C16" s="26" t="s">
        <v>8</v>
      </c>
      <c r="D16" s="9">
        <f>SUM(E16:R16)</f>
        <v>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6"/>
    </row>
    <row r="17" spans="2:18">
      <c r="B17" s="45"/>
      <c r="C17" s="26" t="s">
        <v>9</v>
      </c>
      <c r="D17" s="10">
        <f>D16/D15</f>
        <v>0</v>
      </c>
      <c r="E17" s="8">
        <f>E16/E15</f>
        <v>0</v>
      </c>
      <c r="F17" s="8"/>
      <c r="G17" s="8"/>
      <c r="H17" s="8">
        <f t="shared" ref="H17:R17" si="1">H16/H15</f>
        <v>0</v>
      </c>
      <c r="I17" s="8">
        <f t="shared" si="1"/>
        <v>0</v>
      </c>
      <c r="J17" s="8">
        <f t="shared" si="1"/>
        <v>0</v>
      </c>
      <c r="K17" s="8">
        <f t="shared" si="1"/>
        <v>0</v>
      </c>
      <c r="L17" s="8">
        <f t="shared" si="1"/>
        <v>0</v>
      </c>
      <c r="M17" s="8">
        <f t="shared" si="1"/>
        <v>0</v>
      </c>
      <c r="N17" s="8">
        <f t="shared" si="1"/>
        <v>0</v>
      </c>
      <c r="O17" s="8">
        <f t="shared" si="1"/>
        <v>0</v>
      </c>
      <c r="P17" s="8">
        <f t="shared" si="1"/>
        <v>0</v>
      </c>
      <c r="Q17" s="8">
        <f t="shared" si="1"/>
        <v>0</v>
      </c>
      <c r="R17" s="8">
        <f t="shared" si="1"/>
        <v>0</v>
      </c>
    </row>
    <row r="19" spans="2:18" ht="20.25">
      <c r="B19" s="4" t="s">
        <v>13</v>
      </c>
    </row>
    <row r="20" spans="2:18">
      <c r="B20" s="11" t="s">
        <v>12</v>
      </c>
      <c r="C20" s="11" t="s">
        <v>27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</row>
    <row r="21" spans="2:18">
      <c r="B21" s="12" t="s">
        <v>14</v>
      </c>
      <c r="C21" s="13">
        <v>15</v>
      </c>
    </row>
    <row r="22" spans="2:18">
      <c r="B22" s="12" t="s">
        <v>15</v>
      </c>
      <c r="C22" s="13">
        <v>25</v>
      </c>
    </row>
    <row r="23" spans="2:18">
      <c r="B23" s="12" t="s">
        <v>16</v>
      </c>
      <c r="C23" s="13">
        <v>30</v>
      </c>
    </row>
    <row r="24" spans="2:18">
      <c r="B24" s="12" t="s">
        <v>17</v>
      </c>
      <c r="C24" s="13">
        <v>45</v>
      </c>
    </row>
    <row r="25" spans="2:18">
      <c r="B25" s="12" t="s">
        <v>18</v>
      </c>
      <c r="C25" s="13">
        <v>50</v>
      </c>
    </row>
    <row r="26" spans="2:18">
      <c r="B26" s="12" t="s">
        <v>19</v>
      </c>
      <c r="C26" s="13">
        <v>51</v>
      </c>
    </row>
    <row r="27" spans="2:18">
      <c r="B27" s="12" t="s">
        <v>20</v>
      </c>
      <c r="C27" s="13">
        <v>52</v>
      </c>
    </row>
    <row r="28" spans="2:18">
      <c r="B28" s="12" t="s">
        <v>21</v>
      </c>
      <c r="C28" s="13">
        <v>55</v>
      </c>
    </row>
    <row r="29" spans="2:18">
      <c r="B29" s="12" t="s">
        <v>22</v>
      </c>
      <c r="C29" s="13">
        <v>51</v>
      </c>
    </row>
    <row r="30" spans="2:18">
      <c r="B30" s="12" t="s">
        <v>23</v>
      </c>
      <c r="C30" s="13">
        <v>50</v>
      </c>
    </row>
    <row r="31" spans="2:18">
      <c r="B31" s="12" t="s">
        <v>24</v>
      </c>
      <c r="C31" s="13">
        <v>53</v>
      </c>
    </row>
    <row r="32" spans="2:18">
      <c r="B32" s="12" t="s">
        <v>25</v>
      </c>
      <c r="C32" s="13">
        <v>52</v>
      </c>
    </row>
    <row r="33" spans="2:18">
      <c r="B33" s="12" t="s">
        <v>26</v>
      </c>
      <c r="C33" s="13">
        <v>51</v>
      </c>
    </row>
    <row r="34" spans="2:18">
      <c r="C34" s="25" t="s">
        <v>134</v>
      </c>
    </row>
    <row r="35" spans="2:18" ht="20.25">
      <c r="B35" s="4" t="s">
        <v>130</v>
      </c>
    </row>
    <row r="36" spans="2:18">
      <c r="B36" s="11" t="s">
        <v>109</v>
      </c>
      <c r="C36" s="23" t="s">
        <v>106</v>
      </c>
      <c r="D36" s="7" t="s">
        <v>107</v>
      </c>
      <c r="E36" s="23" t="s">
        <v>110</v>
      </c>
    </row>
    <row r="37" spans="2:18">
      <c r="B37" s="12" t="s">
        <v>14</v>
      </c>
      <c r="C37" s="21">
        <v>175</v>
      </c>
      <c r="D37" s="24">
        <f t="shared" ref="D37:D38" si="2">IF(C37=0,"",C37*2000)</f>
        <v>350000</v>
      </c>
      <c r="E37" s="21">
        <v>0</v>
      </c>
    </row>
    <row r="38" spans="2:18">
      <c r="B38" s="12" t="s">
        <v>15</v>
      </c>
      <c r="C38" s="21">
        <v>21</v>
      </c>
      <c r="D38" s="24">
        <f t="shared" si="2"/>
        <v>42000</v>
      </c>
      <c r="E38" s="21">
        <v>21</v>
      </c>
      <c r="F38" s="25" t="s">
        <v>111</v>
      </c>
    </row>
    <row r="39" spans="2:18">
      <c r="C39" s="25" t="s">
        <v>120</v>
      </c>
    </row>
    <row r="40" spans="2:18">
      <c r="E40" s="25" t="s">
        <v>112</v>
      </c>
    </row>
    <row r="41" spans="2:18" ht="20.25">
      <c r="B41" s="4" t="s">
        <v>108</v>
      </c>
    </row>
    <row r="42" spans="2:18" ht="16.5">
      <c r="B42" s="15" t="s">
        <v>28</v>
      </c>
      <c r="C42" s="1" t="s">
        <v>29</v>
      </c>
      <c r="Q42" s="40" t="s">
        <v>121</v>
      </c>
    </row>
    <row r="43" spans="2:18" ht="16.5">
      <c r="B43" s="35" t="s">
        <v>30</v>
      </c>
      <c r="C43" s="36" t="s">
        <v>32</v>
      </c>
      <c r="D43" s="37"/>
      <c r="E43" s="38"/>
      <c r="F43" s="39" t="s">
        <v>114</v>
      </c>
      <c r="G43" s="39" t="s">
        <v>113</v>
      </c>
      <c r="H43" s="27" t="s">
        <v>34</v>
      </c>
      <c r="I43" s="7" t="s">
        <v>38</v>
      </c>
      <c r="J43" s="7" t="s">
        <v>99</v>
      </c>
      <c r="K43" s="7" t="s">
        <v>27</v>
      </c>
      <c r="L43" s="22" t="s">
        <v>105</v>
      </c>
      <c r="M43" s="7" t="s">
        <v>101</v>
      </c>
      <c r="N43" s="7" t="s">
        <v>104</v>
      </c>
      <c r="O43" s="7" t="s">
        <v>103</v>
      </c>
      <c r="P43" s="7" t="s">
        <v>102</v>
      </c>
      <c r="Q43" s="23" t="s">
        <v>106</v>
      </c>
      <c r="R43" s="7" t="s">
        <v>107</v>
      </c>
    </row>
    <row r="44" spans="2:18" ht="16.5">
      <c r="B44" s="28" t="s">
        <v>31</v>
      </c>
      <c r="C44" s="29" t="s">
        <v>33</v>
      </c>
      <c r="D44" s="30"/>
      <c r="E44" s="31"/>
      <c r="F44" s="32" t="s">
        <v>115</v>
      </c>
      <c r="G44" s="33" t="s">
        <v>131</v>
      </c>
      <c r="H44" s="32">
        <v>2500</v>
      </c>
      <c r="I44" s="17">
        <v>42737</v>
      </c>
      <c r="J44" s="26">
        <v>1</v>
      </c>
      <c r="K44" s="26" t="s">
        <v>31</v>
      </c>
      <c r="L44" s="26" t="s">
        <v>31</v>
      </c>
      <c r="M44" s="26"/>
      <c r="N44" s="26"/>
      <c r="O44" s="26"/>
      <c r="P44" s="26"/>
      <c r="Q44" s="26" t="s">
        <v>31</v>
      </c>
      <c r="R44" s="13" t="s">
        <v>31</v>
      </c>
    </row>
    <row r="45" spans="2:18" ht="66">
      <c r="B45" s="28" t="s">
        <v>119</v>
      </c>
      <c r="C45" s="29" t="s">
        <v>118</v>
      </c>
      <c r="D45" s="30"/>
      <c r="E45" s="31"/>
      <c r="F45" s="34" t="s">
        <v>117</v>
      </c>
      <c r="G45" s="44" t="s">
        <v>132</v>
      </c>
      <c r="H45" s="34">
        <v>101</v>
      </c>
      <c r="I45" s="17">
        <v>43686</v>
      </c>
      <c r="J45" s="26">
        <v>3</v>
      </c>
      <c r="K45" s="26">
        <v>57</v>
      </c>
      <c r="L45" s="26">
        <v>18</v>
      </c>
      <c r="M45" s="26"/>
      <c r="N45" s="26"/>
      <c r="O45" s="26"/>
      <c r="P45" s="26"/>
      <c r="Q45" s="26">
        <v>5</v>
      </c>
      <c r="R45" s="13">
        <f>IF(Q45=0,"",Q45*2000)</f>
        <v>10000</v>
      </c>
    </row>
    <row r="46" spans="2:18" ht="165">
      <c r="B46" s="28">
        <v>222288</v>
      </c>
      <c r="C46" s="29" t="s">
        <v>39</v>
      </c>
      <c r="D46" s="30"/>
      <c r="E46" s="31"/>
      <c r="F46" s="34" t="s">
        <v>116</v>
      </c>
      <c r="G46" s="44" t="s">
        <v>133</v>
      </c>
      <c r="H46" s="34">
        <v>100</v>
      </c>
      <c r="I46" s="17">
        <v>43686</v>
      </c>
      <c r="J46" s="26">
        <v>2</v>
      </c>
      <c r="K46" s="26">
        <v>56</v>
      </c>
      <c r="L46" s="26">
        <v>18</v>
      </c>
      <c r="M46" s="26"/>
      <c r="N46" s="26"/>
      <c r="O46" s="26"/>
      <c r="P46" s="26"/>
      <c r="Q46" s="26"/>
      <c r="R46" s="13" t="str">
        <f t="shared" ref="R46:R105" si="3">IF(Q46=0,"",Q46*2000)</f>
        <v/>
      </c>
    </row>
    <row r="47" spans="2:18">
      <c r="B47" s="16">
        <v>216294</v>
      </c>
      <c r="C47" s="18" t="s">
        <v>40</v>
      </c>
      <c r="D47" s="19"/>
      <c r="E47" s="20"/>
      <c r="F47" s="26"/>
      <c r="G47" s="26"/>
      <c r="H47" s="26">
        <v>103</v>
      </c>
      <c r="I47" s="17">
        <v>43466</v>
      </c>
      <c r="J47" s="26">
        <v>5</v>
      </c>
      <c r="K47" s="26">
        <v>59</v>
      </c>
      <c r="L47" s="26">
        <v>18</v>
      </c>
      <c r="M47" s="26"/>
      <c r="N47" s="26"/>
      <c r="O47" s="26"/>
      <c r="P47" s="26"/>
      <c r="Q47" s="26"/>
      <c r="R47" s="13" t="str">
        <f t="shared" si="3"/>
        <v/>
      </c>
    </row>
    <row r="48" spans="2:18">
      <c r="B48" s="16">
        <v>221788</v>
      </c>
      <c r="C48" s="18" t="s">
        <v>41</v>
      </c>
      <c r="D48" s="19"/>
      <c r="E48" s="20"/>
      <c r="F48" s="26"/>
      <c r="G48" s="26"/>
      <c r="H48" s="26">
        <v>104</v>
      </c>
      <c r="I48" s="17">
        <v>43686</v>
      </c>
      <c r="J48" s="26">
        <v>6</v>
      </c>
      <c r="K48" s="26">
        <v>60</v>
      </c>
      <c r="L48" s="26">
        <v>18</v>
      </c>
      <c r="M48" s="26"/>
      <c r="N48" s="26"/>
      <c r="O48" s="26"/>
      <c r="P48" s="26"/>
      <c r="Q48" s="26"/>
      <c r="R48" s="13" t="str">
        <f t="shared" si="3"/>
        <v/>
      </c>
    </row>
    <row r="49" spans="2:18">
      <c r="B49" s="16">
        <v>222422</v>
      </c>
      <c r="C49" s="18" t="s">
        <v>42</v>
      </c>
      <c r="D49" s="19"/>
      <c r="E49" s="20"/>
      <c r="F49" s="26"/>
      <c r="G49" s="26"/>
      <c r="H49" s="26">
        <v>105</v>
      </c>
      <c r="I49" s="17">
        <v>43699</v>
      </c>
      <c r="J49" s="26">
        <v>7</v>
      </c>
      <c r="K49" s="26">
        <v>61</v>
      </c>
      <c r="L49" s="26">
        <v>18</v>
      </c>
      <c r="M49" s="17">
        <v>43699</v>
      </c>
      <c r="N49" s="26">
        <v>78</v>
      </c>
      <c r="O49" s="26">
        <v>90</v>
      </c>
      <c r="P49" s="26">
        <f>O49-N49</f>
        <v>12</v>
      </c>
      <c r="Q49" s="26"/>
      <c r="R49" s="13" t="str">
        <f t="shared" si="3"/>
        <v/>
      </c>
    </row>
    <row r="50" spans="2:18">
      <c r="B50" s="16">
        <v>223172</v>
      </c>
      <c r="C50" s="18" t="s">
        <v>43</v>
      </c>
      <c r="D50" s="19"/>
      <c r="E50" s="20"/>
      <c r="F50" s="26"/>
      <c r="G50" s="26"/>
      <c r="H50" s="26">
        <v>106</v>
      </c>
      <c r="I50" s="17">
        <v>43710</v>
      </c>
      <c r="J50" s="26">
        <v>8</v>
      </c>
      <c r="K50" s="26">
        <v>62</v>
      </c>
      <c r="L50" s="26">
        <v>18</v>
      </c>
      <c r="M50" s="26"/>
      <c r="N50" s="26"/>
      <c r="O50" s="26"/>
      <c r="P50" s="26"/>
      <c r="Q50" s="26"/>
      <c r="R50" s="13" t="str">
        <f t="shared" si="3"/>
        <v/>
      </c>
    </row>
    <row r="51" spans="2:18">
      <c r="B51" s="16">
        <v>196222</v>
      </c>
      <c r="C51" s="18" t="s">
        <v>44</v>
      </c>
      <c r="D51" s="19"/>
      <c r="E51" s="20"/>
      <c r="F51" s="26"/>
      <c r="G51" s="26"/>
      <c r="H51" s="26">
        <v>107</v>
      </c>
      <c r="I51" s="17">
        <v>43756</v>
      </c>
      <c r="J51" s="26">
        <v>9</v>
      </c>
      <c r="K51" s="26">
        <v>63</v>
      </c>
      <c r="L51" s="26">
        <v>18</v>
      </c>
      <c r="M51" s="26"/>
      <c r="N51" s="26"/>
      <c r="O51" s="26"/>
      <c r="P51" s="26"/>
      <c r="Q51" s="26"/>
      <c r="R51" s="13" t="str">
        <f t="shared" si="3"/>
        <v/>
      </c>
    </row>
    <row r="52" spans="2:18">
      <c r="B52" s="16">
        <v>225288</v>
      </c>
      <c r="C52" s="18" t="s">
        <v>45</v>
      </c>
      <c r="D52" s="19"/>
      <c r="E52" s="20"/>
      <c r="F52" s="26"/>
      <c r="G52" s="26"/>
      <c r="H52" s="26">
        <v>108</v>
      </c>
      <c r="I52" s="17">
        <v>43804</v>
      </c>
      <c r="J52" s="26">
        <v>10</v>
      </c>
      <c r="K52" s="26">
        <v>64</v>
      </c>
      <c r="L52" s="26">
        <v>18</v>
      </c>
      <c r="M52" s="26"/>
      <c r="N52" s="26"/>
      <c r="O52" s="26"/>
      <c r="P52" s="26"/>
      <c r="Q52" s="26">
        <v>10</v>
      </c>
      <c r="R52" s="13">
        <f t="shared" si="3"/>
        <v>20000</v>
      </c>
    </row>
    <row r="53" spans="2:18">
      <c r="B53" s="16">
        <v>225096</v>
      </c>
      <c r="C53" s="18" t="s">
        <v>46</v>
      </c>
      <c r="D53" s="19"/>
      <c r="E53" s="20"/>
      <c r="F53" s="26"/>
      <c r="G53" s="26"/>
      <c r="H53" s="26">
        <v>109</v>
      </c>
      <c r="I53" s="17">
        <v>43819</v>
      </c>
      <c r="J53" s="26">
        <v>11</v>
      </c>
      <c r="K53" s="26">
        <v>65</v>
      </c>
      <c r="L53" s="26">
        <v>18</v>
      </c>
      <c r="M53" s="26"/>
      <c r="N53" s="26"/>
      <c r="O53" s="26"/>
      <c r="P53" s="26"/>
      <c r="Q53" s="26"/>
      <c r="R53" s="13" t="str">
        <f t="shared" si="3"/>
        <v/>
      </c>
    </row>
    <row r="54" spans="2:18">
      <c r="B54" s="16">
        <v>225560</v>
      </c>
      <c r="C54" s="18" t="s">
        <v>47</v>
      </c>
      <c r="D54" s="19"/>
      <c r="E54" s="20"/>
      <c r="F54" s="26"/>
      <c r="G54" s="26"/>
      <c r="H54" s="26">
        <v>110</v>
      </c>
      <c r="I54" s="17">
        <v>43823</v>
      </c>
      <c r="J54" s="26"/>
      <c r="K54" s="26">
        <v>66</v>
      </c>
      <c r="L54" s="26" t="s">
        <v>31</v>
      </c>
      <c r="M54" s="26"/>
      <c r="N54" s="26"/>
      <c r="O54" s="26"/>
      <c r="P54" s="26"/>
      <c r="Q54" s="26"/>
      <c r="R54" s="13" t="str">
        <f t="shared" si="3"/>
        <v/>
      </c>
    </row>
    <row r="55" spans="2:18">
      <c r="B55" s="16">
        <v>225830</v>
      </c>
      <c r="C55" s="18" t="s">
        <v>48</v>
      </c>
      <c r="D55" s="19"/>
      <c r="E55" s="20"/>
      <c r="F55" s="26"/>
      <c r="G55" s="26"/>
      <c r="H55" s="26">
        <v>111</v>
      </c>
      <c r="I55" s="17">
        <v>43845</v>
      </c>
      <c r="J55" s="26">
        <v>13</v>
      </c>
      <c r="K55" s="26">
        <v>67</v>
      </c>
      <c r="L55" s="26">
        <v>18</v>
      </c>
      <c r="M55" s="26"/>
      <c r="N55" s="26"/>
      <c r="O55" s="26"/>
      <c r="P55" s="26"/>
      <c r="Q55" s="26"/>
      <c r="R55" s="13" t="str">
        <f t="shared" si="3"/>
        <v/>
      </c>
    </row>
    <row r="56" spans="2:18">
      <c r="B56" s="16">
        <v>222267</v>
      </c>
      <c r="C56" s="18" t="s">
        <v>49</v>
      </c>
      <c r="D56" s="19"/>
      <c r="E56" s="20"/>
      <c r="F56" s="26"/>
      <c r="G56" s="26"/>
      <c r="H56" s="26">
        <v>112</v>
      </c>
      <c r="I56" s="17">
        <v>43845</v>
      </c>
      <c r="J56" s="26">
        <v>14</v>
      </c>
      <c r="K56" s="26">
        <v>68</v>
      </c>
      <c r="L56" s="26">
        <v>18</v>
      </c>
      <c r="M56" s="26"/>
      <c r="N56" s="26"/>
      <c r="O56" s="26"/>
      <c r="P56" s="26"/>
      <c r="Q56" s="26"/>
      <c r="R56" s="13" t="str">
        <f t="shared" si="3"/>
        <v/>
      </c>
    </row>
    <row r="57" spans="2:18">
      <c r="B57" s="16">
        <v>203883</v>
      </c>
      <c r="C57" s="18" t="s">
        <v>50</v>
      </c>
      <c r="D57" s="19"/>
      <c r="E57" s="20"/>
      <c r="F57" s="26"/>
      <c r="G57" s="26"/>
      <c r="H57" s="26">
        <v>113</v>
      </c>
      <c r="I57" s="17">
        <v>43867</v>
      </c>
      <c r="J57" s="26"/>
      <c r="K57" s="26">
        <v>69</v>
      </c>
      <c r="L57" s="26" t="s">
        <v>31</v>
      </c>
      <c r="M57" s="26"/>
      <c r="N57" s="26"/>
      <c r="O57" s="26"/>
      <c r="P57" s="26"/>
      <c r="Q57" s="26"/>
      <c r="R57" s="13" t="str">
        <f t="shared" si="3"/>
        <v/>
      </c>
    </row>
    <row r="58" spans="2:18">
      <c r="B58" s="16">
        <v>213295</v>
      </c>
      <c r="C58" s="18" t="s">
        <v>51</v>
      </c>
      <c r="D58" s="19"/>
      <c r="E58" s="20"/>
      <c r="F58" s="26"/>
      <c r="G58" s="26"/>
      <c r="H58" s="26">
        <v>114</v>
      </c>
      <c r="I58" s="17">
        <v>43908</v>
      </c>
      <c r="J58" s="26">
        <v>16</v>
      </c>
      <c r="K58" s="26">
        <v>70</v>
      </c>
      <c r="L58" s="26">
        <v>18</v>
      </c>
      <c r="M58" s="26"/>
      <c r="N58" s="26"/>
      <c r="O58" s="26"/>
      <c r="P58" s="26"/>
      <c r="Q58" s="26"/>
      <c r="R58" s="13" t="str">
        <f t="shared" si="3"/>
        <v/>
      </c>
    </row>
    <row r="59" spans="2:18">
      <c r="B59" s="16">
        <v>225146</v>
      </c>
      <c r="C59" s="18" t="s">
        <v>52</v>
      </c>
      <c r="D59" s="19"/>
      <c r="E59" s="20"/>
      <c r="F59" s="26"/>
      <c r="G59" s="26"/>
      <c r="H59" s="26">
        <v>115</v>
      </c>
      <c r="I59" s="17">
        <v>43916</v>
      </c>
      <c r="J59" s="26">
        <v>17</v>
      </c>
      <c r="K59" s="26">
        <v>71</v>
      </c>
      <c r="L59" s="26">
        <v>18</v>
      </c>
      <c r="M59" s="26"/>
      <c r="N59" s="26"/>
      <c r="O59" s="26"/>
      <c r="P59" s="26"/>
      <c r="Q59" s="26"/>
      <c r="R59" s="13" t="str">
        <f t="shared" si="3"/>
        <v/>
      </c>
    </row>
    <row r="60" spans="2:18">
      <c r="B60" s="16">
        <v>188380</v>
      </c>
      <c r="C60" s="18" t="s">
        <v>53</v>
      </c>
      <c r="D60" s="19"/>
      <c r="E60" s="20"/>
      <c r="F60" s="26"/>
      <c r="G60" s="26"/>
      <c r="H60" s="26">
        <v>116</v>
      </c>
      <c r="I60" s="17">
        <v>43924</v>
      </c>
      <c r="J60" s="26">
        <v>18</v>
      </c>
      <c r="K60" s="26">
        <v>72</v>
      </c>
      <c r="L60" s="26">
        <v>18</v>
      </c>
      <c r="M60" s="26"/>
      <c r="N60" s="26"/>
      <c r="O60" s="26"/>
      <c r="P60" s="26"/>
      <c r="Q60" s="26"/>
      <c r="R60" s="13" t="str">
        <f t="shared" si="3"/>
        <v/>
      </c>
    </row>
    <row r="61" spans="2:18">
      <c r="B61" s="16">
        <v>227966</v>
      </c>
      <c r="C61" s="18" t="s">
        <v>54</v>
      </c>
      <c r="D61" s="19"/>
      <c r="E61" s="20"/>
      <c r="F61" s="26"/>
      <c r="G61" s="26"/>
      <c r="H61" s="26">
        <v>117</v>
      </c>
      <c r="I61" s="17">
        <v>43935</v>
      </c>
      <c r="J61" s="26">
        <v>19</v>
      </c>
      <c r="K61" s="26">
        <v>73</v>
      </c>
      <c r="L61" s="26">
        <v>18</v>
      </c>
      <c r="M61" s="26"/>
      <c r="N61" s="26"/>
      <c r="O61" s="26"/>
      <c r="P61" s="26"/>
      <c r="Q61" s="26"/>
      <c r="R61" s="13" t="str">
        <f t="shared" si="3"/>
        <v/>
      </c>
    </row>
    <row r="62" spans="2:18">
      <c r="B62" s="16" t="s">
        <v>35</v>
      </c>
      <c r="C62" s="18" t="s">
        <v>55</v>
      </c>
      <c r="D62" s="19"/>
      <c r="E62" s="20"/>
      <c r="F62" s="26"/>
      <c r="G62" s="26"/>
      <c r="H62" s="26">
        <v>118</v>
      </c>
      <c r="I62" s="17">
        <v>43941</v>
      </c>
      <c r="J62" s="26"/>
      <c r="K62" s="26">
        <v>74</v>
      </c>
      <c r="L62" s="26" t="s">
        <v>31</v>
      </c>
      <c r="M62" s="26"/>
      <c r="N62" s="26"/>
      <c r="O62" s="26"/>
      <c r="P62" s="26"/>
      <c r="Q62" s="26"/>
      <c r="R62" s="13" t="str">
        <f t="shared" si="3"/>
        <v/>
      </c>
    </row>
    <row r="63" spans="2:18">
      <c r="B63" s="16" t="s">
        <v>36</v>
      </c>
      <c r="C63" s="18" t="s">
        <v>56</v>
      </c>
      <c r="D63" s="19"/>
      <c r="E63" s="20"/>
      <c r="F63" s="26"/>
      <c r="G63" s="26"/>
      <c r="H63" s="26">
        <v>119</v>
      </c>
      <c r="I63" s="17">
        <v>43942</v>
      </c>
      <c r="J63" s="26">
        <v>21</v>
      </c>
      <c r="K63" s="26">
        <v>75</v>
      </c>
      <c r="L63" s="26">
        <v>18</v>
      </c>
      <c r="M63" s="26"/>
      <c r="N63" s="26"/>
      <c r="O63" s="26"/>
      <c r="P63" s="26"/>
      <c r="Q63" s="26"/>
      <c r="R63" s="13" t="str">
        <f t="shared" si="3"/>
        <v/>
      </c>
    </row>
    <row r="64" spans="2:18">
      <c r="B64" s="16">
        <v>228468</v>
      </c>
      <c r="C64" s="18" t="s">
        <v>57</v>
      </c>
      <c r="D64" s="19"/>
      <c r="E64" s="20"/>
      <c r="F64" s="26"/>
      <c r="G64" s="26"/>
      <c r="H64" s="26">
        <v>120</v>
      </c>
      <c r="I64" s="17">
        <v>43978</v>
      </c>
      <c r="J64" s="26">
        <v>22</v>
      </c>
      <c r="K64" s="26">
        <v>76</v>
      </c>
      <c r="L64" s="26">
        <v>18</v>
      </c>
      <c r="M64" s="17">
        <v>43699</v>
      </c>
      <c r="N64" s="26">
        <v>102</v>
      </c>
      <c r="O64" s="26">
        <v>90</v>
      </c>
      <c r="P64" s="26">
        <f>O64-N64</f>
        <v>-12</v>
      </c>
      <c r="Q64" s="26"/>
      <c r="R64" s="13" t="str">
        <f t="shared" si="3"/>
        <v/>
      </c>
    </row>
    <row r="65" spans="2:18">
      <c r="B65" s="16">
        <v>188308</v>
      </c>
      <c r="C65" s="18" t="s">
        <v>58</v>
      </c>
      <c r="D65" s="19"/>
      <c r="E65" s="20"/>
      <c r="F65" s="26"/>
      <c r="G65" s="26"/>
      <c r="H65" s="26">
        <v>121</v>
      </c>
      <c r="I65" s="17">
        <v>43979</v>
      </c>
      <c r="J65" s="26">
        <v>23</v>
      </c>
      <c r="K65" s="26">
        <v>77</v>
      </c>
      <c r="L65" s="26">
        <v>18</v>
      </c>
      <c r="M65" s="26"/>
      <c r="N65" s="26"/>
      <c r="O65" s="26"/>
      <c r="P65" s="26"/>
      <c r="Q65" s="26"/>
      <c r="R65" s="13" t="str">
        <f t="shared" si="3"/>
        <v/>
      </c>
    </row>
    <row r="66" spans="2:18">
      <c r="B66" s="16">
        <v>228794</v>
      </c>
      <c r="C66" s="18" t="s">
        <v>59</v>
      </c>
      <c r="D66" s="19"/>
      <c r="E66" s="20"/>
      <c r="F66" s="26"/>
      <c r="G66" s="26"/>
      <c r="H66" s="26">
        <v>122</v>
      </c>
      <c r="I66" s="17">
        <v>43983</v>
      </c>
      <c r="J66" s="26">
        <v>24</v>
      </c>
      <c r="K66" s="26">
        <v>78</v>
      </c>
      <c r="L66" s="26">
        <v>18</v>
      </c>
      <c r="M66" s="26"/>
      <c r="N66" s="26"/>
      <c r="O66" s="26"/>
      <c r="P66" s="26"/>
      <c r="Q66" s="26"/>
      <c r="R66" s="13" t="str">
        <f t="shared" si="3"/>
        <v/>
      </c>
    </row>
    <row r="67" spans="2:18">
      <c r="B67" s="16">
        <v>206893</v>
      </c>
      <c r="C67" s="18" t="s">
        <v>60</v>
      </c>
      <c r="D67" s="19"/>
      <c r="E67" s="20"/>
      <c r="F67" s="26"/>
      <c r="G67" s="26"/>
      <c r="H67" s="26">
        <v>123</v>
      </c>
      <c r="I67" s="17">
        <v>44012</v>
      </c>
      <c r="J67" s="26">
        <v>25</v>
      </c>
      <c r="K67" s="26">
        <v>79</v>
      </c>
      <c r="L67" s="26">
        <v>18</v>
      </c>
      <c r="M67" s="26"/>
      <c r="N67" s="26"/>
      <c r="O67" s="26"/>
      <c r="P67" s="26"/>
      <c r="Q67" s="26"/>
      <c r="R67" s="13" t="str">
        <f t="shared" si="3"/>
        <v/>
      </c>
    </row>
    <row r="68" spans="2:18">
      <c r="B68" s="16">
        <v>229421</v>
      </c>
      <c r="C68" s="18" t="s">
        <v>61</v>
      </c>
      <c r="D68" s="19"/>
      <c r="E68" s="20"/>
      <c r="F68" s="26"/>
      <c r="G68" s="26"/>
      <c r="H68" s="26">
        <v>124</v>
      </c>
      <c r="I68" s="17">
        <v>44015</v>
      </c>
      <c r="J68" s="26"/>
      <c r="K68" s="26">
        <v>80</v>
      </c>
      <c r="L68" s="26" t="s">
        <v>31</v>
      </c>
      <c r="M68" s="26"/>
      <c r="N68" s="26"/>
      <c r="O68" s="26"/>
      <c r="P68" s="26"/>
      <c r="Q68" s="26"/>
      <c r="R68" s="13" t="str">
        <f t="shared" si="3"/>
        <v/>
      </c>
    </row>
    <row r="69" spans="2:18">
      <c r="B69" s="16">
        <v>212045</v>
      </c>
      <c r="C69" s="18" t="s">
        <v>62</v>
      </c>
      <c r="D69" s="19"/>
      <c r="E69" s="20"/>
      <c r="F69" s="26"/>
      <c r="G69" s="26"/>
      <c r="H69" s="26">
        <v>125</v>
      </c>
      <c r="I69" s="17">
        <v>44019</v>
      </c>
      <c r="J69" s="26">
        <v>27</v>
      </c>
      <c r="K69" s="26">
        <v>81</v>
      </c>
      <c r="L69" s="26">
        <v>18</v>
      </c>
      <c r="M69" s="26"/>
      <c r="N69" s="26"/>
      <c r="O69" s="26"/>
      <c r="P69" s="26"/>
      <c r="Q69" s="26"/>
      <c r="R69" s="13" t="str">
        <f t="shared" si="3"/>
        <v/>
      </c>
    </row>
    <row r="70" spans="2:18">
      <c r="B70" s="16">
        <v>227957</v>
      </c>
      <c r="C70" s="18" t="s">
        <v>63</v>
      </c>
      <c r="D70" s="19"/>
      <c r="E70" s="20"/>
      <c r="F70" s="26"/>
      <c r="G70" s="26"/>
      <c r="H70" s="26">
        <v>126</v>
      </c>
      <c r="I70" s="17">
        <v>44050</v>
      </c>
      <c r="J70" s="26">
        <v>28</v>
      </c>
      <c r="K70" s="26">
        <v>82</v>
      </c>
      <c r="L70" s="26">
        <v>18</v>
      </c>
      <c r="M70" s="26"/>
      <c r="N70" s="26"/>
      <c r="O70" s="26"/>
      <c r="P70" s="26"/>
      <c r="Q70" s="26"/>
      <c r="R70" s="13" t="str">
        <f t="shared" si="3"/>
        <v/>
      </c>
    </row>
    <row r="71" spans="2:18">
      <c r="B71" s="16">
        <v>205363</v>
      </c>
      <c r="C71" s="18" t="s">
        <v>64</v>
      </c>
      <c r="D71" s="19"/>
      <c r="E71" s="20"/>
      <c r="F71" s="26"/>
      <c r="G71" s="26"/>
      <c r="H71" s="26">
        <v>127</v>
      </c>
      <c r="I71" s="17">
        <v>44057</v>
      </c>
      <c r="J71" s="26">
        <v>29</v>
      </c>
      <c r="K71" s="26">
        <v>83</v>
      </c>
      <c r="L71" s="26">
        <v>18</v>
      </c>
      <c r="M71" s="26"/>
      <c r="N71" s="26"/>
      <c r="O71" s="26"/>
      <c r="P71" s="26"/>
      <c r="Q71" s="26"/>
      <c r="R71" s="13" t="str">
        <f t="shared" si="3"/>
        <v/>
      </c>
    </row>
    <row r="72" spans="2:18">
      <c r="B72" s="16">
        <v>228867</v>
      </c>
      <c r="C72" s="18" t="s">
        <v>65</v>
      </c>
      <c r="D72" s="19"/>
      <c r="E72" s="20"/>
      <c r="F72" s="26"/>
      <c r="G72" s="26"/>
      <c r="H72" s="26">
        <v>128</v>
      </c>
      <c r="I72" s="17">
        <v>44060</v>
      </c>
      <c r="J72" s="26">
        <v>30</v>
      </c>
      <c r="K72" s="26">
        <v>84</v>
      </c>
      <c r="L72" s="26">
        <v>18</v>
      </c>
      <c r="M72" s="26"/>
      <c r="N72" s="26"/>
      <c r="O72" s="26"/>
      <c r="P72" s="26"/>
      <c r="Q72" s="26"/>
      <c r="R72" s="13" t="str">
        <f t="shared" si="3"/>
        <v/>
      </c>
    </row>
    <row r="73" spans="2:18">
      <c r="B73" s="16">
        <v>223923</v>
      </c>
      <c r="C73" s="18" t="s">
        <v>66</v>
      </c>
      <c r="D73" s="19"/>
      <c r="E73" s="20"/>
      <c r="F73" s="26"/>
      <c r="G73" s="26"/>
      <c r="H73" s="26">
        <v>129</v>
      </c>
      <c r="I73" s="17">
        <v>44061</v>
      </c>
      <c r="J73" s="26">
        <v>31</v>
      </c>
      <c r="K73" s="26">
        <v>85</v>
      </c>
      <c r="L73" s="26">
        <v>18</v>
      </c>
      <c r="M73" s="26"/>
      <c r="N73" s="26"/>
      <c r="O73" s="26"/>
      <c r="P73" s="26"/>
      <c r="Q73" s="26"/>
      <c r="R73" s="13" t="str">
        <f t="shared" si="3"/>
        <v/>
      </c>
    </row>
    <row r="74" spans="2:18">
      <c r="B74" s="16">
        <v>229083</v>
      </c>
      <c r="C74" s="18" t="s">
        <v>67</v>
      </c>
      <c r="D74" s="19"/>
      <c r="E74" s="20"/>
      <c r="F74" s="26"/>
      <c r="G74" s="26"/>
      <c r="H74" s="26">
        <v>130</v>
      </c>
      <c r="I74" s="17">
        <v>44062</v>
      </c>
      <c r="J74" s="26">
        <v>32</v>
      </c>
      <c r="K74" s="26">
        <v>86</v>
      </c>
      <c r="L74" s="26">
        <v>18</v>
      </c>
      <c r="M74" s="26"/>
      <c r="N74" s="26"/>
      <c r="O74" s="26"/>
      <c r="P74" s="26"/>
      <c r="Q74" s="26"/>
      <c r="R74" s="13" t="str">
        <f t="shared" si="3"/>
        <v/>
      </c>
    </row>
    <row r="75" spans="2:18">
      <c r="B75" s="16">
        <v>229779</v>
      </c>
      <c r="C75" s="18" t="s">
        <v>68</v>
      </c>
      <c r="D75" s="19"/>
      <c r="E75" s="20"/>
      <c r="F75" s="26"/>
      <c r="G75" s="26"/>
      <c r="H75" s="26">
        <v>131</v>
      </c>
      <c r="I75" s="17">
        <v>44086</v>
      </c>
      <c r="J75" s="26">
        <v>33</v>
      </c>
      <c r="K75" s="26">
        <v>87</v>
      </c>
      <c r="L75" s="26">
        <v>18</v>
      </c>
      <c r="M75" s="26"/>
      <c r="N75" s="26"/>
      <c r="O75" s="26"/>
      <c r="P75" s="26"/>
      <c r="Q75" s="26"/>
      <c r="R75" s="13" t="str">
        <f t="shared" si="3"/>
        <v/>
      </c>
    </row>
    <row r="76" spans="2:18">
      <c r="B76" s="16">
        <v>231287</v>
      </c>
      <c r="C76" s="18" t="s">
        <v>69</v>
      </c>
      <c r="D76" s="19"/>
      <c r="E76" s="20"/>
      <c r="F76" s="26"/>
      <c r="G76" s="26"/>
      <c r="H76" s="26">
        <v>132</v>
      </c>
      <c r="I76" s="17">
        <v>44103</v>
      </c>
      <c r="J76" s="26">
        <v>34</v>
      </c>
      <c r="K76" s="26">
        <v>88</v>
      </c>
      <c r="L76" s="26">
        <v>18</v>
      </c>
      <c r="M76" s="26"/>
      <c r="N76" s="26"/>
      <c r="O76" s="26"/>
      <c r="P76" s="26"/>
      <c r="Q76" s="26"/>
      <c r="R76" s="13" t="str">
        <f t="shared" si="3"/>
        <v/>
      </c>
    </row>
    <row r="77" spans="2:18">
      <c r="B77" s="16">
        <v>231232</v>
      </c>
      <c r="C77" s="18" t="s">
        <v>70</v>
      </c>
      <c r="D77" s="19"/>
      <c r="E77" s="20"/>
      <c r="F77" s="26"/>
      <c r="G77" s="26"/>
      <c r="H77" s="26">
        <v>133</v>
      </c>
      <c r="I77" s="17">
        <v>44116</v>
      </c>
      <c r="J77" s="26"/>
      <c r="K77" s="26">
        <v>89</v>
      </c>
      <c r="L77" s="26" t="s">
        <v>31</v>
      </c>
      <c r="M77" s="26"/>
      <c r="N77" s="26"/>
      <c r="O77" s="26"/>
      <c r="P77" s="26"/>
      <c r="Q77" s="26"/>
      <c r="R77" s="13" t="str">
        <f t="shared" si="3"/>
        <v/>
      </c>
    </row>
    <row r="78" spans="2:18">
      <c r="B78" s="16">
        <v>231481</v>
      </c>
      <c r="C78" s="18" t="s">
        <v>71</v>
      </c>
      <c r="D78" s="19"/>
      <c r="E78" s="20"/>
      <c r="F78" s="26"/>
      <c r="G78" s="26"/>
      <c r="H78" s="26">
        <v>134</v>
      </c>
      <c r="I78" s="17">
        <v>44119</v>
      </c>
      <c r="J78" s="26">
        <v>36</v>
      </c>
      <c r="K78" s="21">
        <v>90</v>
      </c>
      <c r="L78" s="26">
        <v>18</v>
      </c>
      <c r="M78" s="26"/>
      <c r="N78" s="26"/>
      <c r="O78" s="26"/>
      <c r="P78" s="26"/>
      <c r="Q78" s="26"/>
      <c r="R78" s="13" t="str">
        <f t="shared" si="3"/>
        <v/>
      </c>
    </row>
    <row r="79" spans="2:18">
      <c r="B79" s="16">
        <v>217283</v>
      </c>
      <c r="C79" s="18" t="s">
        <v>72</v>
      </c>
      <c r="D79" s="19"/>
      <c r="E79" s="20"/>
      <c r="F79" s="26"/>
      <c r="G79" s="26"/>
      <c r="H79" s="26">
        <v>135</v>
      </c>
      <c r="I79" s="17">
        <v>44119</v>
      </c>
      <c r="J79" s="26">
        <v>37</v>
      </c>
      <c r="K79" s="21">
        <v>91</v>
      </c>
      <c r="L79" s="26">
        <v>18</v>
      </c>
      <c r="M79" s="26"/>
      <c r="N79" s="26"/>
      <c r="O79" s="26"/>
      <c r="P79" s="26"/>
      <c r="Q79" s="26"/>
      <c r="R79" s="13" t="str">
        <f t="shared" si="3"/>
        <v/>
      </c>
    </row>
    <row r="80" spans="2:18">
      <c r="B80" s="16">
        <v>231696</v>
      </c>
      <c r="C80" s="18" t="s">
        <v>73</v>
      </c>
      <c r="D80" s="19"/>
      <c r="E80" s="20"/>
      <c r="F80" s="26"/>
      <c r="G80" s="26"/>
      <c r="H80" s="26">
        <v>136</v>
      </c>
      <c r="I80" s="17">
        <v>44127</v>
      </c>
      <c r="J80" s="26">
        <v>38</v>
      </c>
      <c r="K80" s="21">
        <v>92</v>
      </c>
      <c r="L80" s="26">
        <v>18</v>
      </c>
      <c r="M80" s="26"/>
      <c r="N80" s="26"/>
      <c r="O80" s="26"/>
      <c r="P80" s="26"/>
      <c r="Q80" s="26"/>
      <c r="R80" s="13" t="str">
        <f t="shared" si="3"/>
        <v/>
      </c>
    </row>
    <row r="81" spans="2:18">
      <c r="B81" s="16">
        <v>230301</v>
      </c>
      <c r="C81" s="18" t="s">
        <v>74</v>
      </c>
      <c r="D81" s="19"/>
      <c r="E81" s="20"/>
      <c r="F81" s="26"/>
      <c r="G81" s="26"/>
      <c r="H81" s="26">
        <v>137</v>
      </c>
      <c r="I81" s="17">
        <v>44120</v>
      </c>
      <c r="J81" s="26">
        <v>39</v>
      </c>
      <c r="K81" s="21">
        <v>93</v>
      </c>
      <c r="L81" s="26">
        <v>18</v>
      </c>
      <c r="M81" s="26"/>
      <c r="N81" s="26"/>
      <c r="O81" s="26"/>
      <c r="P81" s="26"/>
      <c r="Q81" s="26"/>
      <c r="R81" s="13" t="str">
        <f t="shared" si="3"/>
        <v/>
      </c>
    </row>
    <row r="82" spans="2:18">
      <c r="B82" s="16" t="s">
        <v>37</v>
      </c>
      <c r="C82" s="18" t="s">
        <v>75</v>
      </c>
      <c r="D82" s="19"/>
      <c r="E82" s="20"/>
      <c r="F82" s="26"/>
      <c r="G82" s="26"/>
      <c r="H82" s="26">
        <v>138</v>
      </c>
      <c r="I82" s="17">
        <v>44142</v>
      </c>
      <c r="J82" s="26">
        <v>40</v>
      </c>
      <c r="K82" s="21">
        <v>94</v>
      </c>
      <c r="L82" s="26">
        <v>18</v>
      </c>
      <c r="M82" s="26"/>
      <c r="N82" s="26"/>
      <c r="O82" s="26"/>
      <c r="P82" s="26"/>
      <c r="Q82" s="26"/>
      <c r="R82" s="13" t="str">
        <f t="shared" si="3"/>
        <v/>
      </c>
    </row>
    <row r="83" spans="2:18">
      <c r="B83" s="16">
        <v>207467</v>
      </c>
      <c r="C83" s="18" t="s">
        <v>76</v>
      </c>
      <c r="D83" s="19"/>
      <c r="E83" s="20"/>
      <c r="F83" s="26"/>
      <c r="G83" s="26"/>
      <c r="H83" s="26">
        <v>139</v>
      </c>
      <c r="I83" s="17">
        <v>44160</v>
      </c>
      <c r="J83" s="26">
        <v>41</v>
      </c>
      <c r="K83" s="21">
        <v>95</v>
      </c>
      <c r="L83" s="26">
        <v>18</v>
      </c>
      <c r="M83" s="26"/>
      <c r="N83" s="26"/>
      <c r="O83" s="26"/>
      <c r="P83" s="26"/>
      <c r="Q83" s="26"/>
      <c r="R83" s="13" t="str">
        <f t="shared" si="3"/>
        <v/>
      </c>
    </row>
    <row r="84" spans="2:18">
      <c r="B84" s="16">
        <v>197260</v>
      </c>
      <c r="C84" s="18" t="s">
        <v>77</v>
      </c>
      <c r="D84" s="19"/>
      <c r="E84" s="20"/>
      <c r="F84" s="26"/>
      <c r="G84" s="26"/>
      <c r="H84" s="26">
        <v>140</v>
      </c>
      <c r="I84" s="17">
        <v>44160</v>
      </c>
      <c r="J84" s="26">
        <v>42</v>
      </c>
      <c r="K84" s="21">
        <v>96</v>
      </c>
      <c r="L84" s="26">
        <v>18</v>
      </c>
      <c r="M84" s="26"/>
      <c r="N84" s="26"/>
      <c r="O84" s="26"/>
      <c r="P84" s="26"/>
      <c r="Q84" s="26"/>
      <c r="R84" s="13" t="str">
        <f t="shared" si="3"/>
        <v/>
      </c>
    </row>
    <row r="85" spans="2:18">
      <c r="B85" s="16">
        <v>219116</v>
      </c>
      <c r="C85" s="18" t="s">
        <v>78</v>
      </c>
      <c r="D85" s="19"/>
      <c r="E85" s="20"/>
      <c r="F85" s="26"/>
      <c r="G85" s="26"/>
      <c r="H85" s="26">
        <v>141</v>
      </c>
      <c r="I85" s="17">
        <v>44167</v>
      </c>
      <c r="J85" s="26">
        <v>43</v>
      </c>
      <c r="K85" s="21">
        <v>97</v>
      </c>
      <c r="L85" s="26">
        <v>18</v>
      </c>
      <c r="M85" s="26"/>
      <c r="N85" s="26"/>
      <c r="O85" s="26"/>
      <c r="P85" s="26"/>
      <c r="Q85" s="26"/>
      <c r="R85" s="13" t="str">
        <f t="shared" si="3"/>
        <v/>
      </c>
    </row>
    <row r="86" spans="2:18">
      <c r="B86" s="16">
        <v>195664</v>
      </c>
      <c r="C86" s="18" t="s">
        <v>79</v>
      </c>
      <c r="D86" s="19"/>
      <c r="E86" s="20"/>
      <c r="F86" s="26"/>
      <c r="G86" s="26"/>
      <c r="H86" s="26">
        <v>142</v>
      </c>
      <c r="I86" s="17">
        <v>44175</v>
      </c>
      <c r="J86" s="26">
        <v>44</v>
      </c>
      <c r="K86" s="21">
        <v>98</v>
      </c>
      <c r="L86" s="26">
        <v>18</v>
      </c>
      <c r="M86" s="26"/>
      <c r="N86" s="26"/>
      <c r="O86" s="26"/>
      <c r="P86" s="26"/>
      <c r="Q86" s="26"/>
      <c r="R86" s="13" t="str">
        <f t="shared" si="3"/>
        <v/>
      </c>
    </row>
    <row r="87" spans="2:18">
      <c r="B87" s="16">
        <v>212282</v>
      </c>
      <c r="C87" s="18" t="s">
        <v>80</v>
      </c>
      <c r="D87" s="19"/>
      <c r="E87" s="20"/>
      <c r="F87" s="26"/>
      <c r="G87" s="26"/>
      <c r="H87" s="26">
        <v>143</v>
      </c>
      <c r="I87" s="17">
        <v>44180</v>
      </c>
      <c r="J87" s="26">
        <v>45</v>
      </c>
      <c r="K87" s="21">
        <v>99</v>
      </c>
      <c r="L87" s="26">
        <v>18</v>
      </c>
      <c r="M87" s="26"/>
      <c r="N87" s="26"/>
      <c r="O87" s="26"/>
      <c r="P87" s="26"/>
      <c r="Q87" s="26"/>
      <c r="R87" s="13" t="str">
        <f t="shared" si="3"/>
        <v/>
      </c>
    </row>
    <row r="88" spans="2:18">
      <c r="B88" s="16">
        <v>232301</v>
      </c>
      <c r="C88" s="18" t="s">
        <v>81</v>
      </c>
      <c r="D88" s="19"/>
      <c r="E88" s="20"/>
      <c r="F88" s="26"/>
      <c r="G88" s="26"/>
      <c r="H88" s="26">
        <v>144</v>
      </c>
      <c r="I88" s="17">
        <v>44180</v>
      </c>
      <c r="J88" s="26">
        <v>46</v>
      </c>
      <c r="K88" s="21">
        <v>100</v>
      </c>
      <c r="L88" s="26">
        <v>18</v>
      </c>
      <c r="M88" s="26"/>
      <c r="N88" s="26"/>
      <c r="O88" s="26"/>
      <c r="P88" s="26"/>
      <c r="Q88" s="26"/>
      <c r="R88" s="13" t="str">
        <f t="shared" si="3"/>
        <v/>
      </c>
    </row>
    <row r="89" spans="2:18">
      <c r="B89" s="16">
        <v>197867</v>
      </c>
      <c r="C89" s="18" t="s">
        <v>82</v>
      </c>
      <c r="D89" s="19"/>
      <c r="E89" s="20"/>
      <c r="F89" s="26"/>
      <c r="G89" s="26"/>
      <c r="H89" s="26">
        <v>145</v>
      </c>
      <c r="I89" s="17">
        <v>44183</v>
      </c>
      <c r="J89" s="26">
        <v>47</v>
      </c>
      <c r="K89" s="21">
        <v>101</v>
      </c>
      <c r="L89" s="26">
        <v>60</v>
      </c>
      <c r="M89" s="26"/>
      <c r="N89" s="26"/>
      <c r="O89" s="26"/>
      <c r="P89" s="26"/>
      <c r="Q89" s="26"/>
      <c r="R89" s="13" t="str">
        <f t="shared" si="3"/>
        <v/>
      </c>
    </row>
    <row r="90" spans="2:18">
      <c r="B90" s="16">
        <v>232857</v>
      </c>
      <c r="C90" s="18" t="s">
        <v>83</v>
      </c>
      <c r="D90" s="19"/>
      <c r="E90" s="20"/>
      <c r="F90" s="26"/>
      <c r="G90" s="26"/>
      <c r="H90" s="26">
        <v>146</v>
      </c>
      <c r="I90" s="17">
        <v>44190</v>
      </c>
      <c r="J90" s="26">
        <v>48</v>
      </c>
      <c r="K90" s="21">
        <v>102</v>
      </c>
      <c r="L90" s="26">
        <v>18</v>
      </c>
      <c r="M90" s="26"/>
      <c r="N90" s="26"/>
      <c r="O90" s="26"/>
      <c r="P90" s="26"/>
      <c r="Q90" s="26"/>
      <c r="R90" s="13" t="str">
        <f t="shared" si="3"/>
        <v/>
      </c>
    </row>
    <row r="91" spans="2:18">
      <c r="B91" s="16">
        <v>232744</v>
      </c>
      <c r="C91" s="18" t="s">
        <v>84</v>
      </c>
      <c r="D91" s="19"/>
      <c r="E91" s="20"/>
      <c r="F91" s="26"/>
      <c r="G91" s="26"/>
      <c r="H91" s="26">
        <v>147</v>
      </c>
      <c r="I91" s="17">
        <v>44190</v>
      </c>
      <c r="J91" s="26">
        <v>49</v>
      </c>
      <c r="K91" s="21">
        <v>103</v>
      </c>
      <c r="L91" s="26">
        <v>18</v>
      </c>
      <c r="M91" s="26"/>
      <c r="N91" s="26"/>
      <c r="O91" s="26"/>
      <c r="P91" s="26"/>
      <c r="Q91" s="26"/>
      <c r="R91" s="13" t="str">
        <f t="shared" si="3"/>
        <v/>
      </c>
    </row>
    <row r="92" spans="2:18">
      <c r="B92" s="16">
        <v>228955</v>
      </c>
      <c r="C92" s="18" t="s">
        <v>85</v>
      </c>
      <c r="D92" s="19"/>
      <c r="E92" s="20"/>
      <c r="F92" s="26"/>
      <c r="G92" s="26"/>
      <c r="H92" s="26">
        <v>148</v>
      </c>
      <c r="I92" s="17">
        <v>44200</v>
      </c>
      <c r="J92" s="26">
        <v>50</v>
      </c>
      <c r="K92" s="21">
        <v>104</v>
      </c>
      <c r="L92" s="26">
        <v>18</v>
      </c>
      <c r="M92" s="26"/>
      <c r="N92" s="26"/>
      <c r="O92" s="26"/>
      <c r="P92" s="26"/>
      <c r="Q92" s="26"/>
      <c r="R92" s="13" t="str">
        <f t="shared" si="3"/>
        <v/>
      </c>
    </row>
    <row r="93" spans="2:18">
      <c r="B93" s="16">
        <v>233117</v>
      </c>
      <c r="C93" s="18" t="s">
        <v>86</v>
      </c>
      <c r="D93" s="19"/>
      <c r="E93" s="20"/>
      <c r="F93" s="26"/>
      <c r="G93" s="26"/>
      <c r="H93" s="26">
        <v>149</v>
      </c>
      <c r="I93" s="17">
        <v>44209</v>
      </c>
      <c r="J93" s="26">
        <v>51</v>
      </c>
      <c r="K93" s="21">
        <v>105</v>
      </c>
      <c r="L93" s="26">
        <v>90</v>
      </c>
      <c r="M93" s="26"/>
      <c r="N93" s="26"/>
      <c r="O93" s="26"/>
      <c r="P93" s="26"/>
      <c r="Q93" s="26"/>
      <c r="R93" s="13" t="str">
        <f t="shared" si="3"/>
        <v/>
      </c>
    </row>
    <row r="94" spans="2:18">
      <c r="B94" s="16">
        <v>219065</v>
      </c>
      <c r="C94" s="18" t="s">
        <v>87</v>
      </c>
      <c r="D94" s="19"/>
      <c r="E94" s="20"/>
      <c r="F94" s="26"/>
      <c r="G94" s="26"/>
      <c r="H94" s="26">
        <v>150</v>
      </c>
      <c r="I94" s="17">
        <v>44225</v>
      </c>
      <c r="J94" s="26">
        <v>52</v>
      </c>
      <c r="K94" s="21">
        <v>106</v>
      </c>
      <c r="L94" s="26">
        <v>18</v>
      </c>
      <c r="M94" s="26"/>
      <c r="N94" s="26"/>
      <c r="O94" s="26"/>
      <c r="P94" s="26"/>
      <c r="Q94" s="26"/>
      <c r="R94" s="13" t="str">
        <f t="shared" si="3"/>
        <v/>
      </c>
    </row>
    <row r="95" spans="2:18">
      <c r="B95" s="16">
        <v>233045</v>
      </c>
      <c r="C95" s="18" t="s">
        <v>88</v>
      </c>
      <c r="D95" s="19"/>
      <c r="E95" s="20"/>
      <c r="F95" s="26"/>
      <c r="G95" s="26"/>
      <c r="H95" s="26">
        <v>151</v>
      </c>
      <c r="I95" s="17">
        <v>44228</v>
      </c>
      <c r="J95" s="26">
        <v>53</v>
      </c>
      <c r="K95" s="21">
        <v>107</v>
      </c>
      <c r="L95" s="26">
        <v>18</v>
      </c>
      <c r="M95" s="26"/>
      <c r="N95" s="26"/>
      <c r="O95" s="26"/>
      <c r="P95" s="26"/>
      <c r="Q95" s="26"/>
      <c r="R95" s="13" t="str">
        <f t="shared" si="3"/>
        <v/>
      </c>
    </row>
    <row r="96" spans="2:18">
      <c r="B96" s="16">
        <v>188963</v>
      </c>
      <c r="C96" s="18" t="s">
        <v>89</v>
      </c>
      <c r="D96" s="19"/>
      <c r="E96" s="20"/>
      <c r="F96" s="26"/>
      <c r="G96" s="26"/>
      <c r="H96" s="26">
        <v>152</v>
      </c>
      <c r="I96" s="17">
        <v>44255</v>
      </c>
      <c r="J96" s="26">
        <v>54</v>
      </c>
      <c r="K96" s="21">
        <v>108</v>
      </c>
      <c r="L96" s="26">
        <v>18</v>
      </c>
      <c r="M96" s="26"/>
      <c r="N96" s="26"/>
      <c r="O96" s="26"/>
      <c r="P96" s="26"/>
      <c r="Q96" s="26"/>
      <c r="R96" s="13" t="str">
        <f t="shared" si="3"/>
        <v/>
      </c>
    </row>
    <row r="97" spans="2:18">
      <c r="B97" s="16">
        <v>197025</v>
      </c>
      <c r="C97" s="18" t="s">
        <v>90</v>
      </c>
      <c r="D97" s="19"/>
      <c r="E97" s="20"/>
      <c r="F97" s="26"/>
      <c r="G97" s="26"/>
      <c r="H97" s="26">
        <v>153</v>
      </c>
      <c r="I97" s="17">
        <v>44255</v>
      </c>
      <c r="J97" s="26">
        <v>55</v>
      </c>
      <c r="K97" s="21">
        <v>109</v>
      </c>
      <c r="L97" s="26">
        <v>18</v>
      </c>
      <c r="M97" s="26"/>
      <c r="N97" s="26"/>
      <c r="O97" s="26"/>
      <c r="P97" s="26"/>
      <c r="Q97" s="26"/>
      <c r="R97" s="13" t="str">
        <f t="shared" si="3"/>
        <v/>
      </c>
    </row>
    <row r="98" spans="2:18">
      <c r="B98" s="16">
        <v>234155</v>
      </c>
      <c r="C98" s="18" t="s">
        <v>91</v>
      </c>
      <c r="D98" s="19"/>
      <c r="E98" s="20"/>
      <c r="F98" s="26"/>
      <c r="G98" s="26"/>
      <c r="H98" s="26">
        <v>154</v>
      </c>
      <c r="I98" s="17">
        <v>44277</v>
      </c>
      <c r="J98" s="26">
        <v>56</v>
      </c>
      <c r="K98" s="21">
        <v>110</v>
      </c>
      <c r="L98" s="26">
        <v>120</v>
      </c>
      <c r="M98" s="26"/>
      <c r="N98" s="26"/>
      <c r="O98" s="26"/>
      <c r="P98" s="26"/>
      <c r="Q98" s="26"/>
      <c r="R98" s="13" t="str">
        <f t="shared" si="3"/>
        <v/>
      </c>
    </row>
    <row r="99" spans="2:18">
      <c r="B99" s="16">
        <v>218403</v>
      </c>
      <c r="C99" s="18" t="s">
        <v>92</v>
      </c>
      <c r="D99" s="19"/>
      <c r="E99" s="20"/>
      <c r="F99" s="26"/>
      <c r="G99" s="26"/>
      <c r="H99" s="26">
        <v>155</v>
      </c>
      <c r="I99" s="17">
        <v>44287</v>
      </c>
      <c r="J99" s="26">
        <v>57</v>
      </c>
      <c r="K99" s="21">
        <v>111</v>
      </c>
      <c r="L99" s="26">
        <v>120</v>
      </c>
      <c r="M99" s="26"/>
      <c r="N99" s="26"/>
      <c r="O99" s="26"/>
      <c r="P99" s="26"/>
      <c r="Q99" s="26"/>
      <c r="R99" s="13" t="str">
        <f t="shared" si="3"/>
        <v/>
      </c>
    </row>
    <row r="100" spans="2:18">
      <c r="B100" s="16">
        <v>234449</v>
      </c>
      <c r="C100" s="18" t="s">
        <v>93</v>
      </c>
      <c r="D100" s="19"/>
      <c r="E100" s="20"/>
      <c r="F100" s="26"/>
      <c r="G100" s="26"/>
      <c r="H100" s="26">
        <v>156</v>
      </c>
      <c r="I100" s="17">
        <v>44306</v>
      </c>
      <c r="J100" s="26">
        <v>58</v>
      </c>
      <c r="K100" s="21">
        <v>112</v>
      </c>
      <c r="L100" s="26">
        <v>120</v>
      </c>
      <c r="M100" s="26"/>
      <c r="N100" s="26"/>
      <c r="O100" s="26"/>
      <c r="P100" s="26"/>
      <c r="Q100" s="26"/>
      <c r="R100" s="13" t="str">
        <f t="shared" si="3"/>
        <v/>
      </c>
    </row>
    <row r="101" spans="2:18">
      <c r="B101" s="16">
        <v>234467</v>
      </c>
      <c r="C101" s="18" t="s">
        <v>94</v>
      </c>
      <c r="D101" s="19"/>
      <c r="E101" s="20"/>
      <c r="F101" s="26"/>
      <c r="G101" s="26"/>
      <c r="H101" s="26">
        <v>157</v>
      </c>
      <c r="I101" s="17">
        <v>44306</v>
      </c>
      <c r="J101" s="26">
        <v>59</v>
      </c>
      <c r="K101" s="21">
        <v>113</v>
      </c>
      <c r="L101" s="26">
        <v>120</v>
      </c>
      <c r="M101" s="26"/>
      <c r="N101" s="26"/>
      <c r="O101" s="26"/>
      <c r="P101" s="26"/>
      <c r="Q101" s="26"/>
      <c r="R101" s="13" t="str">
        <f t="shared" si="3"/>
        <v/>
      </c>
    </row>
    <row r="102" spans="2:18">
      <c r="B102" s="16">
        <v>189646</v>
      </c>
      <c r="C102" s="18" t="s">
        <v>95</v>
      </c>
      <c r="D102" s="19"/>
      <c r="E102" s="20"/>
      <c r="F102" s="26"/>
      <c r="G102" s="26"/>
      <c r="H102" s="26">
        <v>158</v>
      </c>
      <c r="I102" s="17">
        <v>44335</v>
      </c>
      <c r="J102" s="26">
        <v>60</v>
      </c>
      <c r="K102" s="21">
        <v>114</v>
      </c>
      <c r="L102" s="26">
        <v>120</v>
      </c>
      <c r="M102" s="26"/>
      <c r="N102" s="26"/>
      <c r="O102" s="26"/>
      <c r="P102" s="26"/>
      <c r="Q102" s="26"/>
      <c r="R102" s="13" t="str">
        <f t="shared" si="3"/>
        <v/>
      </c>
    </row>
    <row r="103" spans="2:18">
      <c r="B103" s="16">
        <v>176621</v>
      </c>
      <c r="C103" s="18" t="s">
        <v>96</v>
      </c>
      <c r="D103" s="19"/>
      <c r="E103" s="20"/>
      <c r="F103" s="26"/>
      <c r="G103" s="26"/>
      <c r="H103" s="26">
        <v>159</v>
      </c>
      <c r="I103" s="17">
        <v>44335</v>
      </c>
      <c r="J103" s="26">
        <v>61</v>
      </c>
      <c r="K103" s="21">
        <v>115</v>
      </c>
      <c r="L103" s="26">
        <v>120</v>
      </c>
      <c r="M103" s="26"/>
      <c r="N103" s="26"/>
      <c r="O103" s="26"/>
      <c r="P103" s="26"/>
      <c r="Q103" s="26"/>
      <c r="R103" s="13" t="str">
        <f t="shared" si="3"/>
        <v/>
      </c>
    </row>
    <row r="104" spans="2:18">
      <c r="B104" s="16">
        <v>234776</v>
      </c>
      <c r="C104" s="18" t="s">
        <v>97</v>
      </c>
      <c r="D104" s="19"/>
      <c r="E104" s="20"/>
      <c r="F104" s="26"/>
      <c r="G104" s="26"/>
      <c r="H104" s="26">
        <v>160</v>
      </c>
      <c r="I104" s="17">
        <v>44336</v>
      </c>
      <c r="J104" s="26">
        <v>62</v>
      </c>
      <c r="K104" s="21">
        <v>116</v>
      </c>
      <c r="L104" s="26">
        <v>120</v>
      </c>
      <c r="M104" s="26"/>
      <c r="N104" s="26"/>
      <c r="O104" s="26"/>
      <c r="P104" s="26"/>
      <c r="Q104" s="26"/>
      <c r="R104" s="13" t="str">
        <f t="shared" si="3"/>
        <v/>
      </c>
    </row>
    <row r="105" spans="2:18">
      <c r="B105" s="16">
        <v>234850</v>
      </c>
      <c r="C105" s="18" t="s">
        <v>98</v>
      </c>
      <c r="D105" s="19"/>
      <c r="E105" s="20"/>
      <c r="F105" s="26"/>
      <c r="G105" s="26"/>
      <c r="H105" s="26">
        <v>161</v>
      </c>
      <c r="I105" s="17">
        <v>44336</v>
      </c>
      <c r="J105" s="26">
        <v>63</v>
      </c>
      <c r="K105" s="21">
        <v>117</v>
      </c>
      <c r="L105" s="26">
        <v>120</v>
      </c>
      <c r="M105" s="26"/>
      <c r="N105" s="26"/>
      <c r="O105" s="26"/>
      <c r="P105" s="26"/>
      <c r="Q105" s="26"/>
      <c r="R105" s="13" t="str">
        <f t="shared" si="3"/>
        <v/>
      </c>
    </row>
    <row r="107" spans="2:18" ht="14.25" customHeight="1">
      <c r="B107" s="25" t="s">
        <v>122</v>
      </c>
      <c r="C107" s="41"/>
      <c r="D107" s="41"/>
      <c r="E107" s="41"/>
      <c r="F107" s="41"/>
      <c r="G107" s="41"/>
      <c r="H107" s="41"/>
      <c r="I107" s="41"/>
      <c r="J107" s="41"/>
    </row>
    <row r="108" spans="2:18">
      <c r="B108" s="42" t="s">
        <v>123</v>
      </c>
    </row>
    <row r="109" spans="2:18">
      <c r="B109" s="42" t="s">
        <v>124</v>
      </c>
    </row>
    <row r="110" spans="2:18">
      <c r="B110" s="42" t="s">
        <v>125</v>
      </c>
    </row>
    <row r="111" spans="2:18">
      <c r="B111" s="42" t="s">
        <v>126</v>
      </c>
    </row>
    <row r="112" spans="2:18">
      <c r="B112" s="42" t="s">
        <v>127</v>
      </c>
    </row>
  </sheetData>
  <mergeCells count="2">
    <mergeCell ref="B12:B14"/>
    <mergeCell ref="B15:B17"/>
  </mergeCells>
  <phoneticPr fontId="13" type="noConversion"/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Etoon</cp:lastModifiedBy>
  <dcterms:created xsi:type="dcterms:W3CDTF">2015-06-05T18:17:20Z</dcterms:created>
  <dcterms:modified xsi:type="dcterms:W3CDTF">2021-06-29T07:24:58Z</dcterms:modified>
</cp:coreProperties>
</file>