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E:\Etoonpack\Requirement\From Mike\128-绩效考核\下游客服考核\"/>
    </mc:Choice>
  </mc:AlternateContent>
  <xr:revisionPtr revIDLastSave="0" documentId="13_ncr:1_{05976FBB-6FEE-4A41-ABAA-82310B2F09FA}" xr6:coauthVersionLast="47" xr6:coauthVersionMax="47" xr10:uidLastSave="{00000000-0000-0000-0000-000000000000}"/>
  <bookViews>
    <workbookView xWindow="2775" yWindow="585" windowWidth="24315" windowHeight="11820" activeTab="3" xr2:uid="{00000000-000D-0000-FFFF-FFFF00000000}"/>
  </bookViews>
  <sheets>
    <sheet name="列表页" sheetId="1" r:id="rId1"/>
    <sheet name="常规页" sheetId="2" r:id="rId2"/>
    <sheet name="项目-及时率" sheetId="11" r:id="rId3"/>
    <sheet name="绩效考核调整" sheetId="12" r:id="rId4"/>
    <sheet name="项目-对账单(暂时不做)" sheetId="5" r:id="rId5"/>
    <sheet name="Sheet1" sheetId="10" r:id="rId6"/>
  </sheets>
  <calcPr calcId="191029"/>
</workbook>
</file>

<file path=xl/calcChain.xml><?xml version="1.0" encoding="utf-8"?>
<calcChain xmlns="http://schemas.openxmlformats.org/spreadsheetml/2006/main">
  <c r="A2" i="1" l="1"/>
  <c r="A1" i="1"/>
  <c r="B10" i="12"/>
  <c r="H13" i="2" s="1"/>
  <c r="B9" i="12"/>
  <c r="B8" i="12" l="1"/>
  <c r="A2" i="12"/>
  <c r="A1" i="12"/>
  <c r="A2" i="11"/>
  <c r="A1" i="11"/>
  <c r="H13" i="11"/>
  <c r="L13" i="11"/>
  <c r="H14" i="11"/>
  <c r="L14" i="11"/>
  <c r="H15" i="11"/>
  <c r="L15" i="11"/>
  <c r="H16" i="11"/>
  <c r="L16" i="11"/>
  <c r="C10" i="5"/>
  <c r="A2" i="5"/>
  <c r="A1" i="5"/>
  <c r="B9" i="11" l="1"/>
  <c r="B10" i="11"/>
  <c r="A2" i="2"/>
  <c r="A1" i="2"/>
</calcChain>
</file>

<file path=xl/sharedStrings.xml><?xml version="1.0" encoding="utf-8"?>
<sst xmlns="http://schemas.openxmlformats.org/spreadsheetml/2006/main" count="189" uniqueCount="145">
  <si>
    <t>位置</t>
  </si>
  <si>
    <t>表类型</t>
  </si>
  <si>
    <r>
      <t>显示</t>
    </r>
    <r>
      <rPr>
        <sz val="9"/>
        <color theme="1"/>
        <rFont val="微软雅黑"/>
        <family val="2"/>
        <charset val="134"/>
      </rPr>
      <t>：</t>
    </r>
  </si>
  <si>
    <t>搜索</t>
  </si>
  <si>
    <t>状态</t>
  </si>
  <si>
    <t>创建时间</t>
  </si>
  <si>
    <t>取消</t>
  </si>
  <si>
    <t>保存</t>
  </si>
  <si>
    <t>返回</t>
  </si>
  <si>
    <t>创建人：</t>
  </si>
  <si>
    <t>创建时间：</t>
  </si>
  <si>
    <t>更改人：</t>
  </si>
  <si>
    <t>基本信息</t>
    <phoneticPr fontId="14" type="noConversion"/>
  </si>
  <si>
    <t>状态：</t>
    <phoneticPr fontId="14" type="noConversion"/>
  </si>
  <si>
    <t xml:space="preserve"> </t>
    <phoneticPr fontId="14" type="noConversion"/>
  </si>
  <si>
    <t>行号</t>
    <phoneticPr fontId="14" type="noConversion"/>
  </si>
  <si>
    <t xml:space="preserve"> </t>
    <phoneticPr fontId="14" type="noConversion"/>
  </si>
  <si>
    <t>更改信息</t>
    <phoneticPr fontId="14" type="noConversion"/>
  </si>
  <si>
    <t>系统自动生成</t>
    <phoneticPr fontId="14" type="noConversion"/>
  </si>
  <si>
    <t>E0052-张轩</t>
    <phoneticPr fontId="14" type="noConversion"/>
  </si>
  <si>
    <t>客户</t>
    <phoneticPr fontId="14" type="noConversion"/>
  </si>
  <si>
    <t>C101954 - 福建宁德核电有限公司</t>
    <phoneticPr fontId="14" type="noConversion"/>
  </si>
  <si>
    <t>C101927-测试客户admin01</t>
    <phoneticPr fontId="14" type="noConversion"/>
  </si>
  <si>
    <t>C101949-双桥食品制造有限公司</t>
    <phoneticPr fontId="14" type="noConversion"/>
  </si>
  <si>
    <t>2021年7月</t>
    <phoneticPr fontId="14" type="noConversion"/>
  </si>
  <si>
    <t>2021年6月</t>
    <phoneticPr fontId="14" type="noConversion"/>
  </si>
  <si>
    <t>常规信息</t>
    <phoneticPr fontId="14" type="noConversion"/>
  </si>
  <si>
    <t>提交</t>
    <phoneticPr fontId="14" type="noConversion"/>
  </si>
  <si>
    <t>加载</t>
    <phoneticPr fontId="14" type="noConversion"/>
  </si>
  <si>
    <t>更改时间：</t>
    <phoneticPr fontId="14" type="noConversion"/>
  </si>
  <si>
    <t>对账期间</t>
    <phoneticPr fontId="14" type="noConversion"/>
  </si>
  <si>
    <t>常规</t>
  </si>
  <si>
    <t>审批记录</t>
    <phoneticPr fontId="14" type="noConversion"/>
  </si>
  <si>
    <t>常规</t>
    <phoneticPr fontId="14" type="noConversion"/>
  </si>
  <si>
    <t>项目-对账单</t>
    <phoneticPr fontId="14" type="noConversion"/>
  </si>
  <si>
    <t>项目-回收问询</t>
    <phoneticPr fontId="14" type="noConversion"/>
  </si>
  <si>
    <t>回收问询编号</t>
    <phoneticPr fontId="14" type="noConversion"/>
  </si>
  <si>
    <t>入库日期</t>
    <phoneticPr fontId="14" type="noConversion"/>
  </si>
  <si>
    <t>起收量</t>
    <phoneticPr fontId="14" type="noConversion"/>
  </si>
  <si>
    <t>入库数量</t>
    <phoneticPr fontId="14" type="noConversion"/>
  </si>
  <si>
    <t>数量偏差率</t>
    <phoneticPr fontId="14" type="noConversion"/>
  </si>
  <si>
    <t>2021-06-01 ~ 2021-06-30</t>
    <phoneticPr fontId="14" type="noConversion"/>
  </si>
  <si>
    <t>折扣</t>
    <phoneticPr fontId="14" type="noConversion"/>
  </si>
  <si>
    <t>折后价格</t>
    <phoneticPr fontId="14" type="noConversion"/>
  </si>
  <si>
    <t>1月</t>
    <phoneticPr fontId="14" type="noConversion"/>
  </si>
  <si>
    <t>2月</t>
    <phoneticPr fontId="14" type="noConversion"/>
  </si>
  <si>
    <t>3月</t>
    <phoneticPr fontId="14" type="noConversion"/>
  </si>
  <si>
    <t>4月</t>
    <phoneticPr fontId="14" type="noConversion"/>
  </si>
  <si>
    <t>5月</t>
    <phoneticPr fontId="14" type="noConversion"/>
  </si>
  <si>
    <t>6月</t>
    <phoneticPr fontId="14" type="noConversion"/>
  </si>
  <si>
    <t>7月</t>
    <phoneticPr fontId="14" type="noConversion"/>
  </si>
  <si>
    <t>8月</t>
    <phoneticPr fontId="14" type="noConversion"/>
  </si>
  <si>
    <t>9月</t>
    <phoneticPr fontId="14" type="noConversion"/>
  </si>
  <si>
    <t>10月</t>
    <phoneticPr fontId="14" type="noConversion"/>
  </si>
  <si>
    <t>11月</t>
    <phoneticPr fontId="14" type="noConversion"/>
  </si>
  <si>
    <t>12月</t>
    <phoneticPr fontId="14" type="noConversion"/>
  </si>
  <si>
    <t>偏差率≤0</t>
    <phoneticPr fontId="14" type="noConversion"/>
  </si>
  <si>
    <t>0&lt;偏差率≤30%</t>
    <phoneticPr fontId="14" type="noConversion"/>
  </si>
  <si>
    <t>30%&lt;偏差率≤70%</t>
    <phoneticPr fontId="14" type="noConversion"/>
  </si>
  <si>
    <t>偏差率&gt;70%</t>
    <phoneticPr fontId="14" type="noConversion"/>
  </si>
  <si>
    <r>
      <t xml:space="preserve">需求说明
</t>
    </r>
    <r>
      <rPr>
        <sz val="9"/>
        <rFont val="微软雅黑"/>
        <family val="2"/>
        <charset val="134"/>
      </rPr>
      <t>1. 该页签所有字段的值都根据常规页签的对账单创建人和对账单月份自动带出的，不可编辑
2. 对账单完成日期=下游客户对账单的更改时间
3. 显示记录的条件为：对账单的创建人=常规页签的对账单创建人且对账单的状态=已完成且对账单的更改时间的年月=常规页签的对账单月份的值
4. 按对账单完成日期、客户编号升序排列
5. 对账单编号显示为链接，点击后在新页签打开下游客户对账单内容页</t>
    </r>
    <phoneticPr fontId="14" type="noConversion"/>
  </si>
  <si>
    <t>单价</t>
    <phoneticPr fontId="14" type="noConversion"/>
  </si>
  <si>
    <t>偏差率区间</t>
    <phoneticPr fontId="14" type="noConversion"/>
  </si>
  <si>
    <t>绩效收入总额：</t>
    <phoneticPr fontId="14" type="noConversion"/>
  </si>
  <si>
    <t>绩效指标编号：</t>
    <phoneticPr fontId="14" type="noConversion"/>
  </si>
  <si>
    <t>单据完成日期</t>
    <phoneticPr fontId="14" type="noConversion"/>
  </si>
  <si>
    <t>单据编号</t>
    <phoneticPr fontId="14" type="noConversion"/>
  </si>
  <si>
    <t>状态</t>
    <phoneticPr fontId="14" type="noConversion"/>
  </si>
  <si>
    <t>单据类型</t>
    <phoneticPr fontId="14" type="noConversion"/>
  </si>
  <si>
    <t>已完成</t>
    <phoneticPr fontId="14" type="noConversion"/>
  </si>
  <si>
    <t>绩效考核对账单/项目</t>
    <phoneticPr fontId="14" type="noConversion"/>
  </si>
  <si>
    <t>详细信息</t>
    <phoneticPr fontId="14" type="noConversion"/>
  </si>
  <si>
    <t>客户收发货对账单</t>
    <phoneticPr fontId="14" type="noConversion"/>
  </si>
  <si>
    <t>绩效考核/绩效考核对账单</t>
    <phoneticPr fontId="14" type="noConversion"/>
  </si>
  <si>
    <t>绩效收入金额：</t>
    <phoneticPr fontId="14" type="noConversion"/>
  </si>
  <si>
    <t>这里显示“绩效指标”+4位绩效指标编号</t>
    <phoneticPr fontId="14" type="noConversion"/>
  </si>
  <si>
    <t>已完成</t>
    <phoneticPr fontId="14" type="noConversion"/>
  </si>
  <si>
    <t>绩效指标名称：</t>
    <phoneticPr fontId="14" type="noConversion"/>
  </si>
  <si>
    <t>绩效收入总额</t>
    <phoneticPr fontId="14" type="noConversion"/>
  </si>
  <si>
    <t>绩效考核对象部门</t>
    <phoneticPr fontId="14" type="noConversion"/>
  </si>
  <si>
    <t>绩效考核期间</t>
    <phoneticPr fontId="14" type="noConversion"/>
  </si>
  <si>
    <t>特别提示</t>
    <phoneticPr fontId="14" type="noConversion"/>
  </si>
  <si>
    <t>我的绩效考核对账单</t>
  </si>
  <si>
    <t>2021-08-01 01:00</t>
    <phoneticPr fontId="14" type="noConversion"/>
  </si>
  <si>
    <r>
      <t xml:space="preserve">2021-07-01 </t>
    </r>
    <r>
      <rPr>
        <sz val="9"/>
        <rFont val="微软雅黑"/>
        <family val="2"/>
        <charset val="134"/>
      </rPr>
      <t>01:00</t>
    </r>
    <phoneticPr fontId="14" type="noConversion"/>
  </si>
  <si>
    <t>XYFWB-下游客服部</t>
    <phoneticPr fontId="14" type="noConversion"/>
  </si>
  <si>
    <t>XYFWB-下游客服部</t>
    <phoneticPr fontId="14" type="noConversion"/>
  </si>
  <si>
    <t>绩效考核对象部门：</t>
    <phoneticPr fontId="14" type="noConversion"/>
  </si>
  <si>
    <t>绩效考核对象：</t>
    <phoneticPr fontId="14" type="noConversion"/>
  </si>
  <si>
    <t>绩效考核期间：</t>
    <phoneticPr fontId="14" type="noConversion"/>
  </si>
  <si>
    <t>manager-系统管理员</t>
    <phoneticPr fontId="14" type="noConversion"/>
  </si>
  <si>
    <t>2021-08-01  01:00</t>
    <phoneticPr fontId="14" type="noConversion"/>
  </si>
  <si>
    <t>绩效考核对象</t>
    <phoneticPr fontId="14" type="noConversion"/>
  </si>
  <si>
    <t>单价(RMB)</t>
    <phoneticPr fontId="14" type="noConversion"/>
  </si>
  <si>
    <t>绩效考核/绩效考核账单</t>
    <phoneticPr fontId="14" type="noConversion"/>
  </si>
  <si>
    <t>绩效考核账单/列表页</t>
    <phoneticPr fontId="14" type="noConversion"/>
  </si>
  <si>
    <t>绩效考核角色：</t>
    <phoneticPr fontId="14" type="noConversion"/>
  </si>
  <si>
    <t>下游客服</t>
    <phoneticPr fontId="14" type="noConversion"/>
  </si>
  <si>
    <t>绩效考核指标：</t>
    <phoneticPr fontId="14" type="noConversion"/>
  </si>
  <si>
    <t>结算金额小计：</t>
    <phoneticPr fontId="14" type="noConversion"/>
  </si>
  <si>
    <t>折扣金额小计：</t>
    <phoneticPr fontId="14" type="noConversion"/>
  </si>
  <si>
    <t>1001-下游客服21年回收及时率考核指标</t>
    <phoneticPr fontId="14" type="noConversion"/>
  </si>
  <si>
    <t>绩效考核账单编号</t>
    <phoneticPr fontId="14" type="noConversion"/>
  </si>
  <si>
    <t>绩效考核账单/常规页</t>
    <phoneticPr fontId="14" type="noConversion"/>
  </si>
  <si>
    <t>绩效考核账单编号：</t>
    <phoneticPr fontId="14" type="noConversion"/>
  </si>
  <si>
    <t>绩效考核过账日期：</t>
    <phoneticPr fontId="14" type="noConversion"/>
  </si>
  <si>
    <t>这里页签上的文字需要显示为“项目-”+“绩效考核指标编号”</t>
    <phoneticPr fontId="14" type="noConversion"/>
  </si>
  <si>
    <t>项目-1001</t>
    <phoneticPr fontId="14" type="noConversion"/>
  </si>
  <si>
    <t>绩效考核账单/项目-1001</t>
    <phoneticPr fontId="14" type="noConversion"/>
  </si>
  <si>
    <r>
      <t xml:space="preserve">需求说明
</t>
    </r>
    <r>
      <rPr>
        <sz val="9"/>
        <rFont val="微软雅黑"/>
        <family val="2"/>
        <charset val="134"/>
      </rPr>
      <t>1. 绩效考核指标：根据常规页签的“绩效考核角色”查绩效考核方法带出；值显示为链接，点击后在新页签打开对应的绩效考核指标
2. 取值逻辑：
    查 运单入库日期为前一个月 且 运单原始单据类型=回收问询 且 回收问询的创建人 = 常规页签的绩效考核对象的那些运单记录
    入库日期、入库数量、回收问询编号，取自运单
    起收量取自回收问询
    偏差率区间取自引用的绩效考核指标中对应的偏差率 (入库日期需要在偏差率的有效期区间内)
    单价取自引用的绩效考核指标中对应的计件工资单据 (入库日期需要在单据的有效期区间内)
3. 结算金额小计：所有行“折后价格”之和
4. 折扣金额小计：所有行单价之和 - 所有行折后价格之和
5. 回收问询编号根据 回收问询创建人=常规页签的考核对象 且 回收问询的入库日期属于考核期间 带出
6. 数量偏差率=(入库数量-起收量)÷起收量，以百分比显示，不保留小数
7. 偏差率区间、单价、折扣，都按入库日期取自考核指标
8. 折后价格=单价×(1-折扣)，保留2位小数
9. 按入库日期升序排列</t>
    </r>
    <phoneticPr fontId="14" type="noConversion"/>
  </si>
  <si>
    <t>C101927-测试客户admin01</t>
    <phoneticPr fontId="14" type="noConversion"/>
  </si>
  <si>
    <t>C100449-安徽东鹏食品饮料有限公司</t>
    <phoneticPr fontId="14" type="noConversion"/>
  </si>
  <si>
    <t>C101859-常州市长久润滑油有限公司</t>
    <phoneticPr fontId="14" type="noConversion"/>
  </si>
  <si>
    <t>-999999%~30%</t>
    <phoneticPr fontId="14" type="noConversion"/>
  </si>
  <si>
    <t>31%~70%</t>
    <phoneticPr fontId="14" type="noConversion"/>
  </si>
  <si>
    <t>绩效考核方法：</t>
    <phoneticPr fontId="14" type="noConversion"/>
  </si>
  <si>
    <t>KHFF0011-下游客服主管绩效考核方法</t>
    <phoneticPr fontId="14" type="noConversion"/>
  </si>
  <si>
    <r>
      <t>如发现账单有问题，请</t>
    </r>
    <r>
      <rPr>
        <sz val="9"/>
        <color rgb="FF7030A0"/>
        <rFont val="微软雅黑"/>
        <family val="2"/>
        <charset val="134"/>
      </rPr>
      <t>您在每月10号前</t>
    </r>
    <r>
      <rPr>
        <sz val="9"/>
        <color theme="1"/>
        <rFont val="微软雅黑"/>
        <family val="2"/>
        <charset val="134"/>
      </rPr>
      <t>联系您的部门经理进行申诉。
申诉成功后，</t>
    </r>
    <r>
      <rPr>
        <sz val="9"/>
        <color rgb="FF7030A0"/>
        <rFont val="微软雅黑"/>
        <family val="2"/>
        <charset val="134"/>
      </rPr>
      <t>部门经理有权调整系统中的绩效账单。</t>
    </r>
    <r>
      <rPr>
        <strike/>
        <sz val="9"/>
        <color rgb="FF7030A0"/>
        <rFont val="微软雅黑"/>
        <family val="2"/>
        <charset val="134"/>
      </rPr>
      <t>您有权要求您的部门经理以电子邮件的形式通知人事部经理以下信息：1/姓名、2/问题月份，3/绩效收入差异金额，4/绩效收入差异原因。人事部经理收到电子邮件后，会在次月核发绩效工资时进行补差</t>
    </r>
    <r>
      <rPr>
        <strike/>
        <sz val="9"/>
        <color theme="1"/>
        <rFont val="微软雅黑"/>
        <family val="2"/>
        <charset val="134"/>
      </rPr>
      <t>。</t>
    </r>
    <phoneticPr fontId="14" type="noConversion"/>
  </si>
  <si>
    <t>绩效考核调整</t>
    <phoneticPr fontId="14" type="noConversion"/>
  </si>
  <si>
    <t>原绩效金额：</t>
    <phoneticPr fontId="14" type="noConversion"/>
  </si>
  <si>
    <t>调整金额合计：</t>
    <phoneticPr fontId="14" type="noConversion"/>
  </si>
  <si>
    <t>调整后绩效金额：</t>
    <phoneticPr fontId="14" type="noConversion"/>
  </si>
  <si>
    <t>创建人</t>
    <phoneticPr fontId="14" type="noConversion"/>
  </si>
  <si>
    <t>创建时间</t>
    <phoneticPr fontId="14" type="noConversion"/>
  </si>
  <si>
    <t>添加行</t>
    <phoneticPr fontId="14" type="noConversion"/>
  </si>
  <si>
    <t>删除</t>
    <phoneticPr fontId="14" type="noConversion"/>
  </si>
  <si>
    <t>绩效考核账单/绩效考核调整</t>
    <phoneticPr fontId="14" type="noConversion"/>
  </si>
  <si>
    <t>数量为拼车数量</t>
    <phoneticPr fontId="14" type="noConversion"/>
  </si>
  <si>
    <t>不够起收量</t>
    <phoneticPr fontId="14" type="noConversion"/>
  </si>
  <si>
    <t>基本工资</t>
    <phoneticPr fontId="34" type="noConversion"/>
  </si>
  <si>
    <t>绩效工资</t>
    <phoneticPr fontId="34" type="noConversion"/>
  </si>
  <si>
    <t>总</t>
    <phoneticPr fontId="34" type="noConversion"/>
  </si>
  <si>
    <t>5%~20%</t>
    <phoneticPr fontId="34" type="noConversion"/>
  </si>
  <si>
    <t>更改人</t>
    <phoneticPr fontId="14" type="noConversion"/>
  </si>
  <si>
    <t>更改时间</t>
    <phoneticPr fontId="14" type="noConversion"/>
  </si>
  <si>
    <t>E0009-冯轶飞</t>
    <phoneticPr fontId="14" type="noConversion"/>
  </si>
  <si>
    <t>编辑</t>
    <phoneticPr fontId="14" type="noConversion"/>
  </si>
  <si>
    <t>E0008-冯轶飞</t>
    <phoneticPr fontId="14" type="noConversion"/>
  </si>
  <si>
    <t>2021-08-08  09:00</t>
    <phoneticPr fontId="14" type="noConversion"/>
  </si>
  <si>
    <r>
      <t xml:space="preserve">2021-08-08 </t>
    </r>
    <r>
      <rPr>
        <sz val="9"/>
        <rFont val="微软雅黑"/>
        <family val="2"/>
        <charset val="134"/>
      </rPr>
      <t>09:00</t>
    </r>
    <phoneticPr fontId="14" type="noConversion"/>
  </si>
  <si>
    <r>
      <t>需求说明：</t>
    </r>
    <r>
      <rPr>
        <b/>
        <sz val="11"/>
        <color rgb="FFFF0000"/>
        <rFont val="微软雅黑"/>
        <family val="3"/>
        <charset val="134"/>
      </rPr>
      <t xml:space="preserve">
</t>
    </r>
    <r>
      <rPr>
        <b/>
        <sz val="9"/>
        <color theme="1"/>
        <rFont val="微软雅黑"/>
        <family val="2"/>
        <charset val="134"/>
      </rPr>
      <t xml:space="preserve">1. 显示
   </t>
    </r>
    <r>
      <rPr>
        <sz val="9"/>
        <color theme="1"/>
        <rFont val="微软雅黑"/>
        <family val="2"/>
        <charset val="134"/>
      </rPr>
      <t>我的绩效考核账单：当前用户=考核对象；默认显示该视图
   所有绩效考核账单：当前用户=考核对象或考核对象部门的上级经理；管理员可以查看所有单据</t>
    </r>
    <r>
      <rPr>
        <b/>
        <sz val="9"/>
        <color theme="1"/>
        <rFont val="微软雅黑"/>
        <family val="2"/>
        <charset val="134"/>
      </rPr>
      <t xml:space="preserve">
2. 搜索：</t>
    </r>
    <r>
      <rPr>
        <sz val="9"/>
        <color theme="1"/>
        <rFont val="微软雅黑"/>
        <family val="2"/>
        <charset val="134"/>
      </rPr>
      <t>可搜索绩效考核对账单编号、绩效考核期间、考核对象</t>
    </r>
    <r>
      <rPr>
        <b/>
        <sz val="9"/>
        <color theme="1"/>
        <rFont val="微软雅黑"/>
        <family val="2"/>
        <charset val="134"/>
      </rPr>
      <t xml:space="preserve">
3. 编辑：</t>
    </r>
    <r>
      <rPr>
        <sz val="9"/>
        <color theme="1"/>
        <rFont val="微软雅黑"/>
        <family val="2"/>
        <charset val="134"/>
      </rPr>
      <t xml:space="preserve">只有考核对象的上级经理或管理员才可以编辑记录
</t>
    </r>
    <r>
      <rPr>
        <b/>
        <sz val="9"/>
        <color theme="1"/>
        <rFont val="微软雅黑"/>
        <family val="2"/>
        <charset val="134"/>
      </rPr>
      <t xml:space="preserve">4. </t>
    </r>
    <r>
      <rPr>
        <sz val="9"/>
        <color theme="1"/>
        <rFont val="微软雅黑"/>
        <family val="2"/>
        <charset val="134"/>
      </rPr>
      <t>有分页，每页显示50行记录</t>
    </r>
    <r>
      <rPr>
        <b/>
        <sz val="9"/>
        <color theme="1"/>
        <rFont val="微软雅黑"/>
        <family val="2"/>
        <charset val="134"/>
      </rPr>
      <t xml:space="preserve">
5</t>
    </r>
    <r>
      <rPr>
        <b/>
        <sz val="9"/>
        <rFont val="微软雅黑"/>
        <family val="2"/>
        <charset val="134"/>
      </rPr>
      <t xml:space="preserve">. </t>
    </r>
    <r>
      <rPr>
        <sz val="9"/>
        <rFont val="微软雅黑"/>
        <family val="2"/>
        <charset val="134"/>
      </rPr>
      <t>按对账月份降序排列，然后按考核对象编号升序排列</t>
    </r>
    <phoneticPr fontId="14" type="noConversion"/>
  </si>
  <si>
    <r>
      <t xml:space="preserve">需求说明：
</t>
    </r>
    <r>
      <rPr>
        <sz val="9"/>
        <rFont val="微软雅黑"/>
        <family val="2"/>
        <charset val="134"/>
      </rPr>
      <t>1. 状态：该单据在每月1号1点由系统自动创建，所以状态都=已完成</t>
    </r>
    <r>
      <rPr>
        <strike/>
        <sz val="9"/>
        <rFont val="微软雅黑"/>
        <family val="2"/>
        <charset val="134"/>
      </rPr>
      <t xml:space="preserve">
</t>
    </r>
    <r>
      <rPr>
        <sz val="9"/>
        <rFont val="微软雅黑"/>
        <family val="2"/>
        <charset val="134"/>
      </rPr>
      <t>2. 绩效考核过账日期：默认=系统当前日期
3. 取值逻辑：查当前已生效的绩效考核办法，根据办法中的适用角色取对应的员工，然后按考核方法中引用的绩效考核指标显示各个页签
4. 绩效考核期间：系统当前月份
5. 绩效收入总额：值=绩效考核调整页签的“调整后绩效金额”</t>
    </r>
    <phoneticPr fontId="14" type="noConversion"/>
  </si>
  <si>
    <r>
      <t>修改金额</t>
    </r>
    <r>
      <rPr>
        <b/>
        <sz val="9"/>
        <color rgb="FFFF0000"/>
        <rFont val="微软雅黑"/>
        <family val="2"/>
        <charset val="134"/>
      </rPr>
      <t>*</t>
    </r>
    <phoneticPr fontId="14" type="noConversion"/>
  </si>
  <si>
    <r>
      <t>修改原因</t>
    </r>
    <r>
      <rPr>
        <b/>
        <sz val="9"/>
        <color rgb="FFFF0000"/>
        <rFont val="微软雅黑"/>
        <family val="2"/>
        <charset val="134"/>
      </rPr>
      <t>*</t>
    </r>
    <phoneticPr fontId="14" type="noConversion"/>
  </si>
  <si>
    <r>
      <t xml:space="preserve">需求说明
</t>
    </r>
    <r>
      <rPr>
        <sz val="9"/>
        <rFont val="微软雅黑"/>
        <family val="2"/>
        <charset val="134"/>
      </rPr>
      <t>1. 原绩效金额为“项目-及时率”页签的“结算金额小计”
2. 调整金额合计：默认值=0；如果下方行有值，则=所有行的“修改金额”之和
3. 调整后绩效金额：原绩效金额 + 调整金额合计
4. 可以没有行项目，但如果添加了行，则星标字段必填
5. 修改金额：值必须为数字，保留2位小数
6. 该页签只有绩效考核对象的上级经理在的11日0时之前才可以编辑</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</si>
</sst>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7" formatCode="&quot;¥&quot;#,##0.00;&quot;¥&quot;\-#,##0.00"/>
    <numFmt numFmtId="176" formatCode="yyyy\-mm\-dd;@"/>
    <numFmt numFmtId="177" formatCode="#,##0_ "/>
    <numFmt numFmtId="178" formatCode="0_);[Red]\(0\)"/>
    <numFmt numFmtId="179" formatCode="0_ "/>
    <numFmt numFmtId="180" formatCode="&quot;¥&quot;#,##0.00_);[Red]\(&quot;¥&quot;#,##0.00\)"/>
    <numFmt numFmtId="181" formatCode="#,##0.00_);[Red]\(#,##0.00\)"/>
    <numFmt numFmtId="182" formatCode="0.00_ "/>
  </numFmts>
  <fonts count="36" x14ac:knownFonts="1">
    <font>
      <sz val="11"/>
      <color theme="1"/>
      <name val="宋体"/>
      <charset val="134"/>
      <scheme val="minor"/>
    </font>
    <font>
      <b/>
      <sz val="16"/>
      <name val="微软雅黑"/>
      <family val="2"/>
      <charset val="134"/>
    </font>
    <font>
      <sz val="16"/>
      <color theme="1"/>
      <name val="微软雅黑"/>
      <family val="2"/>
      <charset val="134"/>
    </font>
    <font>
      <sz val="11"/>
      <color theme="1"/>
      <name val="微软雅黑"/>
      <family val="2"/>
      <charset val="134"/>
    </font>
    <font>
      <i/>
      <sz val="11"/>
      <color theme="8"/>
      <name val="微软雅黑"/>
      <family val="2"/>
      <charset val="134"/>
    </font>
    <font>
      <b/>
      <sz val="9"/>
      <color theme="1"/>
      <name val="微软雅黑"/>
      <family val="2"/>
      <charset val="134"/>
    </font>
    <font>
      <sz val="9"/>
      <color theme="1"/>
      <name val="微软雅黑"/>
      <family val="2"/>
      <charset val="134"/>
    </font>
    <font>
      <b/>
      <sz val="11"/>
      <color rgb="FFFF0000"/>
      <name val="微软雅黑"/>
      <family val="2"/>
      <charset val="134"/>
    </font>
    <font>
      <b/>
      <sz val="9"/>
      <color rgb="FFFF0000"/>
      <name val="微软雅黑"/>
      <family val="2"/>
      <charset val="134"/>
    </font>
    <font>
      <sz val="9"/>
      <color theme="0"/>
      <name val="微软雅黑"/>
      <family val="2"/>
      <charset val="134"/>
    </font>
    <font>
      <b/>
      <sz val="9"/>
      <color theme="0"/>
      <name val="微软雅黑"/>
      <family val="2"/>
      <charset val="134"/>
    </font>
    <font>
      <u/>
      <sz val="9"/>
      <color theme="1"/>
      <name val="微软雅黑"/>
      <family val="2"/>
      <charset val="134"/>
    </font>
    <font>
      <b/>
      <sz val="9"/>
      <name val="微软雅黑"/>
      <family val="2"/>
      <charset val="134"/>
    </font>
    <font>
      <sz val="9"/>
      <name val="微软雅黑"/>
      <family val="2"/>
      <charset val="134"/>
    </font>
    <font>
      <sz val="9"/>
      <name val="宋体"/>
      <family val="3"/>
      <charset val="134"/>
      <scheme val="minor"/>
    </font>
    <font>
      <i/>
      <sz val="9"/>
      <color theme="8"/>
      <name val="微软雅黑"/>
      <family val="2"/>
      <charset val="134"/>
    </font>
    <font>
      <b/>
      <sz val="11"/>
      <color rgb="FFFF0000"/>
      <name val="微软雅黑"/>
      <family val="3"/>
      <charset val="134"/>
    </font>
    <font>
      <sz val="9"/>
      <color theme="0" tint="-0.499984740745262"/>
      <name val="微软雅黑"/>
      <family val="2"/>
      <charset val="134"/>
    </font>
    <font>
      <sz val="11"/>
      <color theme="1"/>
      <name val="宋体"/>
      <family val="3"/>
      <charset val="134"/>
      <scheme val="minor"/>
    </font>
    <font>
      <sz val="11"/>
      <color rgb="FF7030A0"/>
      <name val="微软雅黑"/>
      <family val="2"/>
      <charset val="134"/>
    </font>
    <font>
      <b/>
      <sz val="10"/>
      <color theme="1"/>
      <name val="微软雅黑"/>
      <family val="2"/>
      <charset val="134"/>
    </font>
    <font>
      <sz val="10"/>
      <color theme="1"/>
      <name val="微软雅黑"/>
      <family val="2"/>
      <charset val="134"/>
    </font>
    <font>
      <sz val="10"/>
      <color theme="0"/>
      <name val="微软雅黑"/>
      <family val="2"/>
      <charset val="134"/>
    </font>
    <font>
      <u/>
      <sz val="9"/>
      <color theme="8"/>
      <name val="微软雅黑"/>
      <family val="2"/>
      <charset val="134"/>
    </font>
    <font>
      <strike/>
      <sz val="10"/>
      <name val="微软雅黑"/>
      <family val="2"/>
      <charset val="134"/>
    </font>
    <font>
      <sz val="9"/>
      <color rgb="FF00B050"/>
      <name val="微软雅黑"/>
      <family val="2"/>
      <charset val="134"/>
    </font>
    <font>
      <strike/>
      <sz val="10"/>
      <color theme="0"/>
      <name val="微软雅黑"/>
      <family val="2"/>
      <charset val="134"/>
    </font>
    <font>
      <strike/>
      <sz val="9"/>
      <name val="微软雅黑"/>
      <family val="2"/>
      <charset val="134"/>
    </font>
    <font>
      <u/>
      <sz val="9"/>
      <color rgb="FF0070C0"/>
      <name val="微软雅黑"/>
      <family val="2"/>
      <charset val="134"/>
    </font>
    <font>
      <b/>
      <u/>
      <sz val="9"/>
      <color rgb="FF0070C0"/>
      <name val="微软雅黑"/>
      <family val="2"/>
      <charset val="134"/>
    </font>
    <font>
      <sz val="9"/>
      <color rgb="FF7030A0"/>
      <name val="微软雅黑"/>
      <family val="2"/>
      <charset val="134"/>
    </font>
    <font>
      <strike/>
      <sz val="9"/>
      <color rgb="FF7030A0"/>
      <name val="微软雅黑"/>
      <family val="2"/>
      <charset val="134"/>
    </font>
    <font>
      <strike/>
      <sz val="9"/>
      <color theme="1"/>
      <name val="微软雅黑"/>
      <family val="2"/>
      <charset val="134"/>
    </font>
    <font>
      <b/>
      <sz val="9"/>
      <color rgb="FF00B050"/>
      <name val="微软雅黑"/>
      <family val="2"/>
      <charset val="134"/>
    </font>
    <font>
      <sz val="9"/>
      <name val="宋体"/>
      <family val="2"/>
      <charset val="134"/>
      <scheme val="minor"/>
    </font>
    <font>
      <b/>
      <sz val="9"/>
      <color rgb="FFFFC000"/>
      <name val="微软雅黑"/>
      <family val="2"/>
      <charset val="134"/>
    </font>
  </fonts>
  <fills count="15">
    <fill>
      <patternFill patternType="none"/>
    </fill>
    <fill>
      <patternFill patternType="gray125"/>
    </fill>
    <fill>
      <patternFill patternType="solid">
        <fgColor theme="9" tint="0.39988402966399123"/>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FFFFCC"/>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7" tint="0.79989013336588644"/>
        <bgColor indexed="64"/>
      </patternFill>
    </fill>
    <fill>
      <patternFill patternType="solid">
        <fgColor theme="0"/>
        <bgColor indexed="64"/>
      </patternFill>
    </fill>
    <fill>
      <patternFill patternType="solid">
        <fgColor theme="1"/>
        <bgColor indexed="64"/>
      </patternFill>
    </fill>
    <fill>
      <patternFill patternType="solid">
        <fgColor theme="7"/>
        <bgColor indexed="64"/>
      </patternFill>
    </fill>
    <fill>
      <patternFill patternType="solid">
        <fgColor theme="0" tint="-4.9989318521683403E-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18" fillId="0" borderId="0"/>
  </cellStyleXfs>
  <cellXfs count="137">
    <xf numFmtId="0" fontId="0" fillId="0" borderId="0" xfId="0">
      <alignment vertical="center"/>
    </xf>
    <xf numFmtId="0" fontId="1" fillId="2" borderId="0" xfId="0" applyFont="1" applyFill="1" applyAlignment="1">
      <alignment horizontal="left" vertical="center"/>
    </xf>
    <xf numFmtId="0" fontId="2" fillId="2" borderId="0" xfId="0" applyFont="1" applyFill="1" applyAlignment="1">
      <alignment horizontal="left" vertical="center"/>
    </xf>
    <xf numFmtId="0" fontId="3" fillId="2" borderId="0" xfId="0" applyFont="1" applyFill="1" applyAlignment="1">
      <alignment horizontal="left" vertical="center"/>
    </xf>
    <xf numFmtId="0" fontId="4" fillId="2" borderId="0" xfId="0" applyFont="1" applyFill="1" applyAlignment="1">
      <alignment horizontal="left" vertical="center"/>
    </xf>
    <xf numFmtId="0" fontId="6" fillId="0" borderId="0" xfId="0" applyFont="1">
      <alignment vertical="center"/>
    </xf>
    <xf numFmtId="0" fontId="3" fillId="2" borderId="0" xfId="0" applyFont="1" applyFill="1" applyAlignment="1">
      <alignment horizontal="center" vertical="center"/>
    </xf>
    <xf numFmtId="0" fontId="3" fillId="7" borderId="4" xfId="0" applyFont="1" applyFill="1" applyBorder="1" applyAlignment="1">
      <alignment horizontal="left" vertical="center"/>
    </xf>
    <xf numFmtId="0" fontId="3" fillId="7" borderId="4" xfId="0" applyFont="1" applyFill="1" applyBorder="1" applyAlignment="1">
      <alignment vertical="center"/>
    </xf>
    <xf numFmtId="0" fontId="6" fillId="0" borderId="5" xfId="0" applyFont="1" applyBorder="1">
      <alignment vertical="center"/>
    </xf>
    <xf numFmtId="0" fontId="8" fillId="0" borderId="5" xfId="0" applyFont="1" applyFill="1" applyBorder="1" applyAlignment="1">
      <alignment vertical="center"/>
    </xf>
    <xf numFmtId="0" fontId="10" fillId="8" borderId="2" xfId="0" applyFont="1" applyFill="1" applyBorder="1" applyAlignment="1">
      <alignment horizontal="center" vertical="center"/>
    </xf>
    <xf numFmtId="0" fontId="9" fillId="9" borderId="1" xfId="0" applyFont="1" applyFill="1" applyBorder="1" applyAlignment="1">
      <alignment horizontal="center" vertical="center"/>
    </xf>
    <xf numFmtId="0" fontId="6" fillId="0" borderId="0" xfId="0" applyFont="1">
      <alignment vertical="center"/>
    </xf>
    <xf numFmtId="0" fontId="5" fillId="0" borderId="0" xfId="0" applyFont="1">
      <alignment vertical="center"/>
    </xf>
    <xf numFmtId="0" fontId="11" fillId="0" borderId="0" xfId="0" applyFont="1" applyFill="1" applyAlignment="1">
      <alignment horizontal="center" vertical="center"/>
    </xf>
    <xf numFmtId="0" fontId="3" fillId="0" borderId="0" xfId="0" applyFont="1" applyFill="1" applyAlignment="1">
      <alignment horizontal="center" vertical="center"/>
    </xf>
    <xf numFmtId="0" fontId="6" fillId="0" borderId="1" xfId="0" applyFont="1" applyFill="1" applyBorder="1" applyAlignment="1">
      <alignment horizontal="left" vertical="center"/>
    </xf>
    <xf numFmtId="0" fontId="6" fillId="10" borderId="2" xfId="0" applyFont="1" applyFill="1" applyBorder="1" applyAlignment="1">
      <alignment horizontal="left" vertical="center"/>
    </xf>
    <xf numFmtId="0" fontId="5" fillId="6" borderId="2" xfId="0" applyFont="1" applyFill="1" applyBorder="1" applyAlignment="1">
      <alignment horizontal="left" vertical="center" wrapText="1"/>
    </xf>
    <xf numFmtId="0" fontId="12"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6" fillId="7" borderId="2" xfId="0" applyFont="1" applyFill="1" applyBorder="1" applyAlignment="1">
      <alignment horizontal="left" vertical="center"/>
    </xf>
    <xf numFmtId="0" fontId="6" fillId="7" borderId="4" xfId="0" applyFont="1" applyFill="1" applyBorder="1" applyAlignment="1">
      <alignment horizontal="lef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6" fillId="7" borderId="4" xfId="0" applyFont="1" applyFill="1" applyBorder="1" applyAlignment="1">
      <alignment vertical="center"/>
    </xf>
    <xf numFmtId="0" fontId="15" fillId="2" borderId="0" xfId="0" applyFont="1" applyFill="1" applyAlignment="1">
      <alignment horizontal="left" vertical="center"/>
    </xf>
    <xf numFmtId="0" fontId="5" fillId="6" borderId="1" xfId="0" applyFont="1" applyFill="1" applyBorder="1" applyAlignment="1">
      <alignment horizontal="left" vertical="center" wrapText="1"/>
    </xf>
    <xf numFmtId="0" fontId="6" fillId="0" borderId="0" xfId="0" applyFont="1" applyFill="1" applyBorder="1" applyAlignment="1" applyProtection="1">
      <alignment horizontal="left" vertical="center"/>
      <protection locked="0"/>
    </xf>
    <xf numFmtId="0" fontId="6" fillId="7" borderId="2" xfId="0" applyFont="1" applyFill="1" applyBorder="1" applyAlignment="1">
      <alignment horizontal="left" vertical="center"/>
    </xf>
    <xf numFmtId="0" fontId="6" fillId="7" borderId="3" xfId="0" applyFont="1" applyFill="1" applyBorder="1" applyAlignment="1">
      <alignment horizontal="left" vertical="center"/>
    </xf>
    <xf numFmtId="0" fontId="6" fillId="7" borderId="4" xfId="0" applyFont="1" applyFill="1" applyBorder="1" applyAlignment="1">
      <alignment horizontal="left" vertical="center"/>
    </xf>
    <xf numFmtId="0" fontId="12" fillId="6" borderId="1" xfId="0" applyFont="1" applyFill="1" applyBorder="1" applyAlignment="1">
      <alignment vertical="center" wrapText="1"/>
    </xf>
    <xf numFmtId="22" fontId="6" fillId="3" borderId="2" xfId="0" quotePrefix="1" applyNumberFormat="1" applyFont="1" applyFill="1" applyBorder="1" applyAlignment="1">
      <alignment horizontal="left" vertical="center"/>
    </xf>
    <xf numFmtId="22" fontId="6" fillId="3" borderId="3" xfId="0" applyNumberFormat="1" applyFont="1" applyFill="1" applyBorder="1" applyAlignment="1">
      <alignment horizontal="left" vertical="center"/>
    </xf>
    <xf numFmtId="22" fontId="6" fillId="3" borderId="4" xfId="0" applyNumberFormat="1" applyFont="1" applyFill="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0" fillId="0" borderId="0" xfId="0" applyAlignment="1">
      <alignment horizontal="center" vertical="center"/>
    </xf>
    <xf numFmtId="0" fontId="6" fillId="0" borderId="0" xfId="0" applyFont="1" applyBorder="1">
      <alignment vertical="center"/>
    </xf>
    <xf numFmtId="0" fontId="8" fillId="0" borderId="0" xfId="0" applyFont="1" applyFill="1" applyBorder="1" applyAlignment="1">
      <alignment vertical="center"/>
    </xf>
    <xf numFmtId="0" fontId="10"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6" fillId="0" borderId="1" xfId="0" applyFont="1" applyBorder="1" applyAlignment="1">
      <alignment horizontal="left" vertical="center"/>
    </xf>
    <xf numFmtId="0" fontId="0" fillId="0" borderId="0" xfId="0" applyAlignment="1">
      <alignment horizontal="left" vertical="center"/>
    </xf>
    <xf numFmtId="0" fontId="5" fillId="4" borderId="1" xfId="0" applyFont="1" applyFill="1" applyBorder="1" applyAlignment="1">
      <alignment horizontal="center" vertical="center"/>
    </xf>
    <xf numFmtId="0" fontId="18" fillId="0" borderId="0" xfId="0" applyFont="1">
      <alignment vertical="center"/>
    </xf>
    <xf numFmtId="0" fontId="17" fillId="3" borderId="2" xfId="0" applyFont="1" applyFill="1" applyBorder="1">
      <alignmen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6" fillId="3" borderId="4" xfId="0" applyFont="1" applyFill="1" applyBorder="1" applyAlignment="1">
      <alignment horizontal="left" vertical="center"/>
    </xf>
    <xf numFmtId="0" fontId="5" fillId="4" borderId="1" xfId="0" applyFont="1" applyFill="1" applyBorder="1" applyAlignment="1">
      <alignment horizontal="left" vertical="center"/>
    </xf>
    <xf numFmtId="0" fontId="6" fillId="0" borderId="3" xfId="0" applyFont="1" applyBorder="1" applyAlignment="1">
      <alignment vertical="center"/>
    </xf>
    <xf numFmtId="0" fontId="6" fillId="3" borderId="2" xfId="0" applyFont="1" applyFill="1" applyBorder="1" applyAlignment="1">
      <alignment vertical="center"/>
    </xf>
    <xf numFmtId="0" fontId="6" fillId="3" borderId="3" xfId="0" applyFont="1" applyFill="1" applyBorder="1" applyAlignment="1">
      <alignment vertical="center"/>
    </xf>
    <xf numFmtId="0" fontId="6" fillId="3" borderId="4" xfId="0" applyFont="1" applyFill="1" applyBorder="1" applyAlignment="1">
      <alignment vertical="center"/>
    </xf>
    <xf numFmtId="0" fontId="5" fillId="4" borderId="2" xfId="0" applyFont="1" applyFill="1" applyBorder="1" applyAlignment="1">
      <alignment vertical="center"/>
    </xf>
    <xf numFmtId="0" fontId="5" fillId="4" borderId="3" xfId="0" applyFont="1" applyFill="1" applyBorder="1" applyAlignment="1">
      <alignment vertical="center"/>
    </xf>
    <xf numFmtId="0" fontId="6" fillId="0" borderId="2" xfId="0" applyFont="1" applyBorder="1" applyAlignment="1">
      <alignment vertical="center"/>
    </xf>
    <xf numFmtId="176" fontId="6" fillId="0" borderId="1" xfId="0" applyNumberFormat="1" applyFont="1" applyBorder="1" applyAlignment="1">
      <alignment horizontal="left" vertical="center"/>
    </xf>
    <xf numFmtId="0" fontId="19" fillId="0" borderId="0" xfId="0" applyFont="1">
      <alignment vertical="center"/>
    </xf>
    <xf numFmtId="178" fontId="6" fillId="0" borderId="1" xfId="0" applyNumberFormat="1" applyFont="1" applyFill="1" applyBorder="1" applyAlignment="1">
      <alignment horizontal="left" vertical="center"/>
    </xf>
    <xf numFmtId="49" fontId="6" fillId="0" borderId="1" xfId="0" applyNumberFormat="1" applyFont="1" applyFill="1" applyBorder="1" applyAlignment="1">
      <alignment horizontal="left" vertical="center"/>
    </xf>
    <xf numFmtId="0" fontId="6" fillId="10" borderId="1" xfId="0" applyFont="1" applyFill="1" applyBorder="1" applyAlignment="1" applyProtection="1">
      <alignment vertical="center"/>
      <protection locked="0"/>
    </xf>
    <xf numFmtId="0" fontId="5" fillId="6" borderId="4" xfId="0" applyFont="1" applyFill="1" applyBorder="1" applyAlignment="1">
      <alignment horizontal="left" vertical="center" wrapText="1"/>
    </xf>
    <xf numFmtId="0" fontId="6" fillId="0" borderId="2" xfId="0" applyFont="1" applyFill="1" applyBorder="1" applyAlignment="1">
      <alignment horizontal="left" vertical="center"/>
    </xf>
    <xf numFmtId="0" fontId="5" fillId="4" borderId="1" xfId="0" applyFont="1" applyFill="1" applyBorder="1" applyAlignment="1">
      <alignment vertical="center"/>
    </xf>
    <xf numFmtId="0" fontId="22" fillId="12" borderId="1" xfId="1" applyFont="1" applyFill="1" applyBorder="1" applyAlignment="1">
      <alignment horizontal="center" vertical="center"/>
    </xf>
    <xf numFmtId="0" fontId="20" fillId="13" borderId="1" xfId="1" applyFont="1" applyFill="1" applyBorder="1" applyAlignment="1">
      <alignment horizontal="center" vertical="center"/>
    </xf>
    <xf numFmtId="177" fontId="6" fillId="0" borderId="1" xfId="0" applyNumberFormat="1" applyFont="1" applyBorder="1" applyAlignment="1">
      <alignment horizontal="left" vertical="center"/>
    </xf>
    <xf numFmtId="0" fontId="6" fillId="0" borderId="3" xfId="0" applyFont="1" applyBorder="1" applyAlignment="1">
      <alignment horizontal="left" vertical="center"/>
    </xf>
    <xf numFmtId="177" fontId="13" fillId="0" borderId="1" xfId="0" applyNumberFormat="1" applyFont="1" applyBorder="1" applyAlignment="1">
      <alignment horizontal="left" vertical="center"/>
    </xf>
    <xf numFmtId="0" fontId="21" fillId="0" borderId="0" xfId="0" applyFont="1">
      <alignment vertical="center"/>
    </xf>
    <xf numFmtId="179" fontId="21" fillId="0" borderId="0" xfId="0" applyNumberFormat="1" applyFont="1">
      <alignment vertical="center"/>
    </xf>
    <xf numFmtId="0" fontId="20" fillId="0" borderId="0" xfId="0" applyFont="1">
      <alignment vertical="center"/>
    </xf>
    <xf numFmtId="0" fontId="23" fillId="0" borderId="1" xfId="0" applyFont="1" applyBorder="1" applyAlignment="1">
      <alignment horizontal="left" vertical="center"/>
    </xf>
    <xf numFmtId="0" fontId="21" fillId="0" borderId="1" xfId="0" applyFont="1" applyBorder="1">
      <alignment vertical="center"/>
    </xf>
    <xf numFmtId="7" fontId="6" fillId="3" borderId="2" xfId="0" applyNumberFormat="1" applyFont="1" applyFill="1" applyBorder="1" applyAlignment="1">
      <alignment horizontal="left" vertical="center"/>
    </xf>
    <xf numFmtId="180" fontId="6" fillId="0" borderId="2" xfId="0" applyNumberFormat="1" applyFont="1" applyFill="1" applyBorder="1" applyAlignment="1">
      <alignment horizontal="left" vertical="center"/>
    </xf>
    <xf numFmtId="0" fontId="6" fillId="14" borderId="2" xfId="0" applyFont="1" applyFill="1" applyBorder="1" applyAlignment="1">
      <alignment horizontal="left" vertical="center"/>
    </xf>
    <xf numFmtId="0" fontId="6" fillId="14" borderId="3" xfId="0" applyFont="1" applyFill="1" applyBorder="1" applyAlignment="1">
      <alignment horizontal="left" vertical="center"/>
    </xf>
    <xf numFmtId="0" fontId="6" fillId="14" borderId="4" xfId="0" applyFont="1" applyFill="1" applyBorder="1" applyAlignment="1">
      <alignment horizontal="left" vertical="center"/>
    </xf>
    <xf numFmtId="0" fontId="24" fillId="13" borderId="1" xfId="1" applyFont="1" applyFill="1" applyBorder="1" applyAlignment="1">
      <alignment horizontal="center" vertical="center"/>
    </xf>
    <xf numFmtId="0" fontId="12" fillId="0" borderId="0" xfId="0" applyFont="1" applyFill="1" applyBorder="1" applyAlignment="1">
      <alignment vertical="center"/>
    </xf>
    <xf numFmtId="0" fontId="5" fillId="4" borderId="4" xfId="0" applyFont="1" applyFill="1" applyBorder="1" applyAlignment="1">
      <alignment vertical="center"/>
    </xf>
    <xf numFmtId="0" fontId="6" fillId="0" borderId="4" xfId="0" applyFont="1" applyBorder="1" applyAlignment="1">
      <alignment vertical="center"/>
    </xf>
    <xf numFmtId="0" fontId="25" fillId="0" borderId="1" xfId="0" applyFont="1" applyBorder="1" applyAlignment="1">
      <alignment horizontal="left" vertical="center"/>
    </xf>
    <xf numFmtId="0" fontId="26" fillId="12" borderId="1" xfId="1" applyFont="1" applyFill="1" applyBorder="1" applyAlignment="1">
      <alignment horizontal="center" vertical="center"/>
    </xf>
    <xf numFmtId="181" fontId="6" fillId="0" borderId="1" xfId="0" applyNumberFormat="1" applyFont="1" applyBorder="1" applyAlignment="1">
      <alignment horizontal="left" vertical="center"/>
    </xf>
    <xf numFmtId="180" fontId="12" fillId="0" borderId="0" xfId="0" applyNumberFormat="1" applyFont="1" applyFill="1" applyBorder="1" applyAlignment="1">
      <alignment horizontal="left" vertical="center"/>
    </xf>
    <xf numFmtId="176" fontId="6" fillId="14" borderId="2" xfId="0" applyNumberFormat="1" applyFont="1" applyFill="1" applyBorder="1" applyAlignment="1">
      <alignment horizontal="left" vertical="center"/>
    </xf>
    <xf numFmtId="0" fontId="6" fillId="14" borderId="3" xfId="0" applyFont="1" applyFill="1" applyBorder="1" applyAlignment="1">
      <alignment vertical="center"/>
    </xf>
    <xf numFmtId="0" fontId="6" fillId="14" borderId="4" xfId="0" applyFont="1" applyFill="1" applyBorder="1" applyAlignment="1">
      <alignment vertical="center"/>
    </xf>
    <xf numFmtId="49" fontId="6" fillId="14" borderId="2" xfId="0" applyNumberFormat="1" applyFont="1" applyFill="1" applyBorder="1" applyAlignment="1">
      <alignment horizontal="left" vertical="center"/>
    </xf>
    <xf numFmtId="0" fontId="28" fillId="0" borderId="0" xfId="0" applyFont="1" applyFill="1" applyBorder="1" applyAlignment="1">
      <alignment horizontal="left" vertical="center"/>
    </xf>
    <xf numFmtId="0" fontId="25" fillId="11" borderId="1" xfId="0" applyFont="1" applyFill="1" applyBorder="1" applyAlignment="1">
      <alignment horizontal="left" vertical="center"/>
    </xf>
    <xf numFmtId="0" fontId="28" fillId="0" borderId="1" xfId="0" applyFont="1" applyFill="1" applyBorder="1" applyAlignment="1">
      <alignment horizontal="left"/>
    </xf>
    <xf numFmtId="0" fontId="20" fillId="4" borderId="1" xfId="0" applyFont="1" applyFill="1" applyBorder="1">
      <alignment vertical="center"/>
    </xf>
    <xf numFmtId="182" fontId="6" fillId="0" borderId="1" xfId="0" applyNumberFormat="1" applyFont="1" applyBorder="1" applyAlignment="1">
      <alignment horizontal="left" vertical="center"/>
    </xf>
    <xf numFmtId="9" fontId="6" fillId="0" borderId="1" xfId="0" applyNumberFormat="1" applyFont="1" applyBorder="1" applyAlignment="1">
      <alignment horizontal="left" vertical="center"/>
    </xf>
    <xf numFmtId="182" fontId="12" fillId="0" borderId="0" xfId="0" applyNumberFormat="1" applyFont="1" applyFill="1" applyBorder="1" applyAlignment="1">
      <alignment horizontal="left" vertical="center"/>
    </xf>
    <xf numFmtId="0" fontId="28" fillId="0" borderId="0" xfId="0" applyFont="1" applyBorder="1">
      <alignment vertical="center"/>
    </xf>
    <xf numFmtId="0" fontId="29" fillId="0" borderId="0" xfId="0" applyFont="1" applyFill="1" applyBorder="1" applyAlignment="1">
      <alignment vertical="center"/>
    </xf>
    <xf numFmtId="0" fontId="21" fillId="0" borderId="1" xfId="0" applyFont="1" applyBorder="1" applyAlignment="1">
      <alignment horizontal="left" vertical="center"/>
    </xf>
    <xf numFmtId="0" fontId="21" fillId="0" borderId="1" xfId="0" quotePrefix="1" applyFont="1" applyBorder="1">
      <alignment vertical="center"/>
    </xf>
    <xf numFmtId="0" fontId="6" fillId="0" borderId="0" xfId="0" applyFont="1" applyAlignment="1">
      <alignment horizontal="left" vertical="top" wrapText="1"/>
    </xf>
    <xf numFmtId="0" fontId="33"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7" fillId="5" borderId="9" xfId="0" applyFont="1" applyFill="1" applyBorder="1" applyAlignment="1">
      <alignment vertical="top" wrapText="1"/>
    </xf>
    <xf numFmtId="0" fontId="0" fillId="5" borderId="8" xfId="0" applyFill="1" applyBorder="1" applyAlignment="1">
      <alignment vertical="top"/>
    </xf>
    <xf numFmtId="0" fontId="0" fillId="5" borderId="10" xfId="0" applyFill="1" applyBorder="1" applyAlignment="1">
      <alignment vertical="top"/>
    </xf>
    <xf numFmtId="0" fontId="0" fillId="5" borderId="11" xfId="0" applyFill="1" applyBorder="1" applyAlignment="1">
      <alignment vertical="top"/>
    </xf>
    <xf numFmtId="0" fontId="0" fillId="5" borderId="0" xfId="0" applyFill="1" applyBorder="1" applyAlignment="1">
      <alignment vertical="top"/>
    </xf>
    <xf numFmtId="0" fontId="0" fillId="5" borderId="12" xfId="0" applyFill="1" applyBorder="1" applyAlignment="1">
      <alignment vertical="top"/>
    </xf>
    <xf numFmtId="0" fontId="0" fillId="5" borderId="7" xfId="0" applyFill="1" applyBorder="1" applyAlignment="1">
      <alignment vertical="top"/>
    </xf>
    <xf numFmtId="0" fontId="0" fillId="5" borderId="5" xfId="0" applyFill="1" applyBorder="1" applyAlignment="1">
      <alignment vertical="top"/>
    </xf>
    <xf numFmtId="0" fontId="0" fillId="5" borderId="6" xfId="0" applyFill="1" applyBorder="1" applyAlignment="1">
      <alignment vertical="top"/>
    </xf>
    <xf numFmtId="0" fontId="7" fillId="5" borderId="9" xfId="0" applyFont="1" applyFill="1" applyBorder="1" applyAlignment="1">
      <alignment horizontal="left" vertical="top" wrapText="1"/>
    </xf>
    <xf numFmtId="0" fontId="7" fillId="5" borderId="8" xfId="0" applyFont="1" applyFill="1" applyBorder="1" applyAlignment="1">
      <alignment horizontal="left" vertical="top" wrapText="1"/>
    </xf>
    <xf numFmtId="0" fontId="7" fillId="5" borderId="10" xfId="0" applyFont="1" applyFill="1" applyBorder="1" applyAlignment="1">
      <alignment horizontal="left" vertical="top" wrapText="1"/>
    </xf>
    <xf numFmtId="0" fontId="7" fillId="5" borderId="11" xfId="0" applyFont="1" applyFill="1" applyBorder="1" applyAlignment="1">
      <alignment horizontal="left" vertical="top" wrapText="1"/>
    </xf>
    <xf numFmtId="0" fontId="7" fillId="5" borderId="0"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7"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5" borderId="6" xfId="0" applyFont="1" applyFill="1" applyBorder="1" applyAlignment="1">
      <alignment horizontal="left" vertical="top" wrapText="1"/>
    </xf>
    <xf numFmtId="0" fontId="6" fillId="0" borderId="0" xfId="0" applyFont="1" applyAlignment="1">
      <alignment horizontal="left" vertical="top" wrapText="1"/>
    </xf>
    <xf numFmtId="0" fontId="5" fillId="4" borderId="2" xfId="0" applyFont="1" applyFill="1" applyBorder="1" applyAlignment="1">
      <alignment horizontal="left" vertical="center"/>
    </xf>
    <xf numFmtId="0" fontId="5" fillId="4" borderId="4" xfId="0" applyFont="1" applyFill="1" applyBorder="1" applyAlignment="1">
      <alignment horizontal="left" vertical="center"/>
    </xf>
    <xf numFmtId="0" fontId="5" fillId="4" borderId="3" xfId="0" applyFont="1" applyFill="1" applyBorder="1" applyAlignment="1">
      <alignment horizontal="left" vertical="center"/>
    </xf>
    <xf numFmtId="176" fontId="6" fillId="0" borderId="2" xfId="0" applyNumberFormat="1" applyFont="1" applyBorder="1" applyAlignment="1">
      <alignment horizontal="left" vertical="center"/>
    </xf>
    <xf numFmtId="176" fontId="6" fillId="0" borderId="3" xfId="0" applyNumberFormat="1" applyFont="1" applyBorder="1" applyAlignment="1">
      <alignment horizontal="left" vertical="center"/>
    </xf>
    <xf numFmtId="176" fontId="6" fillId="0" borderId="4" xfId="0" applyNumberFormat="1" applyFont="1" applyBorder="1" applyAlignment="1">
      <alignment horizontal="left" vertical="center"/>
    </xf>
    <xf numFmtId="0" fontId="7" fillId="5" borderId="1" xfId="0" applyFont="1" applyFill="1" applyBorder="1" applyAlignment="1">
      <alignment horizontal="left" vertical="top" wrapText="1"/>
    </xf>
    <xf numFmtId="0" fontId="35" fillId="0" borderId="1" xfId="0" applyFont="1" applyFill="1" applyBorder="1" applyAlignment="1">
      <alignment horizontal="center" vertical="center"/>
    </xf>
    <xf numFmtId="182" fontId="21" fillId="0" borderId="1" xfId="0" applyNumberFormat="1" applyFont="1" applyBorder="1" applyAlignment="1">
      <alignment horizontal="left" vertical="center"/>
    </xf>
  </cellXfs>
  <cellStyles count="2">
    <cellStyle name="常规" xfId="0" builtinId="0"/>
    <cellStyle name="常规 2" xfId="1" xr:uid="{05806913-C969-4EAB-A823-534702C56C4F}"/>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r>
              <a:rPr lang="zh-CN">
                <a:latin typeface="微软雅黑" panose="020B0503020204020204" pitchFamily="34" charset="-122"/>
                <a:ea typeface="微软雅黑" panose="020B0503020204020204" pitchFamily="34" charset="-122"/>
              </a:rPr>
              <a:t>下游客服回收及时性分析</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微软雅黑" panose="020B0503020204020204" pitchFamily="34" charset="-122"/>
              <a:ea typeface="微软雅黑" panose="020B0503020204020204" pitchFamily="34" charset="-122"/>
              <a:cs typeface="+mn-cs"/>
            </a:defRPr>
          </a:pPr>
          <a:endParaRPr lang="zh-CN"/>
        </a:p>
      </c:txPr>
    </c:title>
    <c:autoTitleDeleted val="0"/>
    <c:plotArea>
      <c:layout/>
      <c:barChart>
        <c:barDir val="col"/>
        <c:grouping val="stacked"/>
        <c:varyColors val="0"/>
        <c:ser>
          <c:idx val="0"/>
          <c:order val="0"/>
          <c:tx>
            <c:strRef>
              <c:f>Sheet1!$A$2</c:f>
              <c:strCache>
                <c:ptCount val="1"/>
                <c:pt idx="0">
                  <c:v>偏差率≤0</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Sheet1!$B$2:$M$2</c:f>
              <c:numCache>
                <c:formatCode>General</c:formatCode>
                <c:ptCount val="12"/>
                <c:pt idx="0">
                  <c:v>56</c:v>
                </c:pt>
                <c:pt idx="1">
                  <c:v>39</c:v>
                </c:pt>
                <c:pt idx="2">
                  <c:v>40</c:v>
                </c:pt>
                <c:pt idx="3" formatCode="0_ ">
                  <c:v>64</c:v>
                </c:pt>
                <c:pt idx="4" formatCode="0_ ">
                  <c:v>38</c:v>
                </c:pt>
                <c:pt idx="5" formatCode="0_ ">
                  <c:v>35</c:v>
                </c:pt>
                <c:pt idx="6" formatCode="0_ ">
                  <c:v>40</c:v>
                </c:pt>
                <c:pt idx="7" formatCode="0_ ">
                  <c:v>45</c:v>
                </c:pt>
                <c:pt idx="8" formatCode="0_ ">
                  <c:v>58</c:v>
                </c:pt>
                <c:pt idx="9" formatCode="0_ ">
                  <c:v>40</c:v>
                </c:pt>
                <c:pt idx="10" formatCode="0_ ">
                  <c:v>47</c:v>
                </c:pt>
                <c:pt idx="11" formatCode="0_ ">
                  <c:v>66</c:v>
                </c:pt>
              </c:numCache>
            </c:numRef>
          </c:val>
          <c:extLst>
            <c:ext xmlns:c16="http://schemas.microsoft.com/office/drawing/2014/chart" uri="{C3380CC4-5D6E-409C-BE32-E72D297353CC}">
              <c16:uniqueId val="{00000000-945E-45A7-A6F0-A0ACD3524B50}"/>
            </c:ext>
          </c:extLst>
        </c:ser>
        <c:ser>
          <c:idx val="1"/>
          <c:order val="1"/>
          <c:tx>
            <c:strRef>
              <c:f>Sheet1!$A$3</c:f>
              <c:strCache>
                <c:ptCount val="1"/>
                <c:pt idx="0">
                  <c:v>0&lt;偏差率≤30%</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Sheet1!$B$3:$M$3</c:f>
              <c:numCache>
                <c:formatCode>General</c:formatCode>
                <c:ptCount val="12"/>
                <c:pt idx="0">
                  <c:v>12</c:v>
                </c:pt>
                <c:pt idx="1">
                  <c:v>20</c:v>
                </c:pt>
                <c:pt idx="2">
                  <c:v>13</c:v>
                </c:pt>
                <c:pt idx="3" formatCode="0_ ">
                  <c:v>10</c:v>
                </c:pt>
                <c:pt idx="4" formatCode="0_ ">
                  <c:v>17</c:v>
                </c:pt>
                <c:pt idx="5" formatCode="0_ ">
                  <c:v>8</c:v>
                </c:pt>
                <c:pt idx="6" formatCode="0_ ">
                  <c:v>10</c:v>
                </c:pt>
                <c:pt idx="7" formatCode="0_ ">
                  <c:v>6</c:v>
                </c:pt>
                <c:pt idx="8" formatCode="0_ ">
                  <c:v>0</c:v>
                </c:pt>
                <c:pt idx="9" formatCode="0_ ">
                  <c:v>2</c:v>
                </c:pt>
                <c:pt idx="10" formatCode="0_ ">
                  <c:v>18</c:v>
                </c:pt>
                <c:pt idx="11" formatCode="0_ ">
                  <c:v>13</c:v>
                </c:pt>
              </c:numCache>
            </c:numRef>
          </c:val>
          <c:extLst>
            <c:ext xmlns:c16="http://schemas.microsoft.com/office/drawing/2014/chart" uri="{C3380CC4-5D6E-409C-BE32-E72D297353CC}">
              <c16:uniqueId val="{00000001-945E-45A7-A6F0-A0ACD3524B50}"/>
            </c:ext>
          </c:extLst>
        </c:ser>
        <c:ser>
          <c:idx val="2"/>
          <c:order val="2"/>
          <c:tx>
            <c:strRef>
              <c:f>Sheet1!$A$4</c:f>
              <c:strCache>
                <c:ptCount val="1"/>
                <c:pt idx="0">
                  <c:v>30%&lt;偏差率≤70%</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Sheet1!$B$4:$M$4</c:f>
              <c:numCache>
                <c:formatCode>General</c:formatCode>
                <c:ptCount val="12"/>
                <c:pt idx="0">
                  <c:v>1</c:v>
                </c:pt>
                <c:pt idx="1">
                  <c:v>11</c:v>
                </c:pt>
                <c:pt idx="2">
                  <c:v>9</c:v>
                </c:pt>
                <c:pt idx="3" formatCode="0_ ">
                  <c:v>4</c:v>
                </c:pt>
                <c:pt idx="4" formatCode="0_ ">
                  <c:v>9</c:v>
                </c:pt>
                <c:pt idx="5" formatCode="0_ ">
                  <c:v>5</c:v>
                </c:pt>
                <c:pt idx="6" formatCode="0_ ">
                  <c:v>7</c:v>
                </c:pt>
                <c:pt idx="7" formatCode="0_ ">
                  <c:v>8</c:v>
                </c:pt>
                <c:pt idx="8" formatCode="0_ ">
                  <c:v>5</c:v>
                </c:pt>
                <c:pt idx="9" formatCode="0_ ">
                  <c:v>11</c:v>
                </c:pt>
                <c:pt idx="10" formatCode="0_ ">
                  <c:v>3</c:v>
                </c:pt>
                <c:pt idx="11" formatCode="0_ ">
                  <c:v>11</c:v>
                </c:pt>
              </c:numCache>
            </c:numRef>
          </c:val>
          <c:extLst>
            <c:ext xmlns:c16="http://schemas.microsoft.com/office/drawing/2014/chart" uri="{C3380CC4-5D6E-409C-BE32-E72D297353CC}">
              <c16:uniqueId val="{00000002-945E-45A7-A6F0-A0ACD3524B50}"/>
            </c:ext>
          </c:extLst>
        </c:ser>
        <c:ser>
          <c:idx val="3"/>
          <c:order val="3"/>
          <c:tx>
            <c:strRef>
              <c:f>Sheet1!$A$5</c:f>
              <c:strCache>
                <c:ptCount val="1"/>
                <c:pt idx="0">
                  <c:v>偏差率&gt;70%</c:v>
                </c:pt>
              </c:strCache>
            </c:strRef>
          </c:tx>
          <c:spPr>
            <a:solidFill>
              <a:schemeClr val="accent6">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zh-CN"/>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Sheet1!$B$1:$M$1</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Sheet1!$B$5:$M$5</c:f>
              <c:numCache>
                <c:formatCode>General</c:formatCode>
                <c:ptCount val="12"/>
                <c:pt idx="0">
                  <c:v>0</c:v>
                </c:pt>
                <c:pt idx="1">
                  <c:v>1</c:v>
                </c:pt>
                <c:pt idx="2">
                  <c:v>0</c:v>
                </c:pt>
                <c:pt idx="3" formatCode="0_ ">
                  <c:v>4</c:v>
                </c:pt>
                <c:pt idx="4" formatCode="0_ ">
                  <c:v>3</c:v>
                </c:pt>
                <c:pt idx="5" formatCode="0_ ">
                  <c:v>4</c:v>
                </c:pt>
                <c:pt idx="6" formatCode="0_ ">
                  <c:v>5</c:v>
                </c:pt>
                <c:pt idx="7" formatCode="0_ ">
                  <c:v>1</c:v>
                </c:pt>
                <c:pt idx="8" formatCode="0_ ">
                  <c:v>3</c:v>
                </c:pt>
                <c:pt idx="9" formatCode="0_ ">
                  <c:v>2</c:v>
                </c:pt>
                <c:pt idx="10" formatCode="0_ ">
                  <c:v>4</c:v>
                </c:pt>
                <c:pt idx="11" formatCode="0_ ">
                  <c:v>6</c:v>
                </c:pt>
              </c:numCache>
            </c:numRef>
          </c:val>
          <c:extLst>
            <c:ext xmlns:c16="http://schemas.microsoft.com/office/drawing/2014/chart" uri="{C3380CC4-5D6E-409C-BE32-E72D297353CC}">
              <c16:uniqueId val="{00000004-945E-45A7-A6F0-A0ACD3524B50}"/>
            </c:ext>
          </c:extLst>
        </c:ser>
        <c:dLbls>
          <c:dLblPos val="ctr"/>
          <c:showLegendKey val="0"/>
          <c:showVal val="1"/>
          <c:showCatName val="0"/>
          <c:showSerName val="0"/>
          <c:showPercent val="0"/>
          <c:showBubbleSize val="0"/>
        </c:dLbls>
        <c:gapWidth val="150"/>
        <c:overlap val="100"/>
        <c:axId val="445244056"/>
        <c:axId val="445241104"/>
      </c:barChart>
      <c:catAx>
        <c:axId val="445244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45241104"/>
        <c:crosses val="autoZero"/>
        <c:auto val="1"/>
        <c:lblAlgn val="ctr"/>
        <c:lblOffset val="100"/>
        <c:noMultiLvlLbl val="0"/>
      </c:catAx>
      <c:valAx>
        <c:axId val="445241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445244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1252536</xdr:colOff>
      <xdr:row>5</xdr:row>
      <xdr:rowOff>200025</xdr:rowOff>
    </xdr:from>
    <xdr:to>
      <xdr:col>12</xdr:col>
      <xdr:colOff>685799</xdr:colOff>
      <xdr:row>19</xdr:row>
      <xdr:rowOff>9525</xdr:rowOff>
    </xdr:to>
    <xdr:graphicFrame macro="">
      <xdr:nvGraphicFramePr>
        <xdr:cNvPr id="2" name="图表 1">
          <a:extLst>
            <a:ext uri="{FF2B5EF4-FFF2-40B4-BE49-F238E27FC236}">
              <a16:creationId xmlns:a16="http://schemas.microsoft.com/office/drawing/2014/main" id="{C019EFF3-7DBC-40F8-9DA6-CECB657478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10</xdr:col>
      <xdr:colOff>123825</xdr:colOff>
      <xdr:row>6</xdr:row>
      <xdr:rowOff>66675</xdr:rowOff>
    </xdr:from>
    <xdr:to>
      <xdr:col>12</xdr:col>
      <xdr:colOff>638175</xdr:colOff>
      <xdr:row>7</xdr:row>
      <xdr:rowOff>171450</xdr:rowOff>
    </xdr:to>
    <xdr:pic>
      <xdr:nvPicPr>
        <xdr:cNvPr id="4" name="图片 3">
          <a:extLst>
            <a:ext uri="{FF2B5EF4-FFF2-40B4-BE49-F238E27FC236}">
              <a16:creationId xmlns:a16="http://schemas.microsoft.com/office/drawing/2014/main" id="{DA01343E-EAFA-4C8B-895F-A36D2B3255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325" y="1323975"/>
          <a:ext cx="188595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1"/>
  <sheetViews>
    <sheetView showGridLines="0" workbookViewId="0">
      <selection activeCell="Q31" sqref="Q31"/>
    </sheetView>
  </sheetViews>
  <sheetFormatPr defaultColWidth="9" defaultRowHeight="13.5" x14ac:dyDescent="0.15"/>
  <cols>
    <col min="1" max="1" width="7.625" customWidth="1"/>
    <col min="2" max="2" width="14.75" customWidth="1"/>
    <col min="3" max="3" width="12.625" customWidth="1"/>
    <col min="4" max="4" width="13.875" customWidth="1"/>
    <col min="5" max="5" width="12.375" customWidth="1"/>
    <col min="6" max="6" width="11.5" customWidth="1"/>
    <col min="7" max="7" width="9.875" customWidth="1"/>
    <col min="8" max="8" width="6.125" customWidth="1"/>
    <col min="9" max="9" width="13.875" customWidth="1"/>
  </cols>
  <sheetData>
    <row r="1" spans="1:11" ht="22.5" x14ac:dyDescent="0.15">
      <c r="A1" s="1" t="str">
        <f>J2</f>
        <v>绩效考核账单/列表页</v>
      </c>
      <c r="B1" s="2"/>
      <c r="C1" s="2"/>
      <c r="D1" s="2"/>
      <c r="E1" s="2"/>
      <c r="F1" s="2"/>
      <c r="G1" s="2"/>
      <c r="H1" s="2"/>
      <c r="I1" s="21" t="s">
        <v>0</v>
      </c>
      <c r="J1" s="30" t="s">
        <v>94</v>
      </c>
      <c r="K1" s="7"/>
    </row>
    <row r="2" spans="1:11" ht="16.5" x14ac:dyDescent="0.15">
      <c r="A2" s="4" t="str">
        <f>J1</f>
        <v>绩效考核/绩效考核账单</v>
      </c>
      <c r="B2" s="3"/>
      <c r="C2" s="3"/>
      <c r="D2" s="3"/>
      <c r="E2" s="3"/>
      <c r="F2" s="3"/>
      <c r="G2" s="3"/>
      <c r="H2" s="3"/>
      <c r="I2" s="21" t="s">
        <v>1</v>
      </c>
      <c r="J2" s="24" t="s">
        <v>95</v>
      </c>
      <c r="K2" s="8"/>
    </row>
    <row r="4" spans="1:11" ht="16.5" x14ac:dyDescent="0.15">
      <c r="A4" s="15" t="s">
        <v>2</v>
      </c>
      <c r="B4" s="64" t="s">
        <v>82</v>
      </c>
      <c r="C4" s="29"/>
      <c r="D4" s="18"/>
      <c r="E4" s="12" t="s">
        <v>3</v>
      </c>
      <c r="G4" s="16"/>
      <c r="H4" s="16"/>
    </row>
    <row r="5" spans="1:11" ht="16.5" x14ac:dyDescent="0.15">
      <c r="A5" s="16"/>
      <c r="B5" s="16"/>
      <c r="C5" s="16"/>
      <c r="D5" s="16"/>
      <c r="E5" s="16"/>
      <c r="F5" s="16"/>
      <c r="G5" s="16"/>
      <c r="H5" s="16"/>
      <c r="I5" s="16"/>
      <c r="K5" s="135" t="s">
        <v>136</v>
      </c>
    </row>
    <row r="6" spans="1:11" ht="23.1" customHeight="1" x14ac:dyDescent="0.15">
      <c r="A6" s="19" t="s">
        <v>4</v>
      </c>
      <c r="B6" s="20" t="s">
        <v>102</v>
      </c>
      <c r="C6" s="19" t="s">
        <v>92</v>
      </c>
      <c r="D6" s="28" t="s">
        <v>79</v>
      </c>
      <c r="E6" s="33" t="s">
        <v>80</v>
      </c>
      <c r="F6" s="19" t="s">
        <v>78</v>
      </c>
      <c r="G6" s="19" t="s">
        <v>5</v>
      </c>
      <c r="H6" s="65"/>
      <c r="I6" s="19" t="s">
        <v>133</v>
      </c>
      <c r="J6" s="19" t="s">
        <v>134</v>
      </c>
      <c r="K6" s="65"/>
    </row>
    <row r="7" spans="1:11" ht="14.25" x14ac:dyDescent="0.3">
      <c r="A7" s="96" t="s">
        <v>69</v>
      </c>
      <c r="B7" s="97">
        <v>5</v>
      </c>
      <c r="C7" s="66" t="s">
        <v>19</v>
      </c>
      <c r="D7" s="62" t="s">
        <v>86</v>
      </c>
      <c r="E7" s="63" t="s">
        <v>24</v>
      </c>
      <c r="F7" s="79">
        <v>2820</v>
      </c>
      <c r="G7" s="63" t="s">
        <v>83</v>
      </c>
      <c r="H7" s="17"/>
      <c r="I7" s="66" t="s">
        <v>90</v>
      </c>
      <c r="J7" s="63" t="s">
        <v>83</v>
      </c>
      <c r="K7" s="17"/>
    </row>
    <row r="8" spans="1:11" ht="14.25" x14ac:dyDescent="0.3">
      <c r="A8" s="96" t="s">
        <v>69</v>
      </c>
      <c r="B8" s="97">
        <v>3</v>
      </c>
      <c r="C8" s="66" t="s">
        <v>19</v>
      </c>
      <c r="D8" s="62" t="s">
        <v>86</v>
      </c>
      <c r="E8" s="63" t="s">
        <v>25</v>
      </c>
      <c r="F8" s="79">
        <v>3100</v>
      </c>
      <c r="G8" s="63" t="s">
        <v>84</v>
      </c>
      <c r="H8" s="17"/>
      <c r="I8" s="66" t="s">
        <v>135</v>
      </c>
      <c r="J8" s="63" t="s">
        <v>139</v>
      </c>
      <c r="K8" s="17"/>
    </row>
    <row r="10" spans="1:11" x14ac:dyDescent="0.15">
      <c r="A10" s="109" t="s">
        <v>140</v>
      </c>
      <c r="B10" s="110"/>
      <c r="C10" s="110"/>
      <c r="D10" s="110"/>
      <c r="E10" s="110"/>
      <c r="F10" s="110"/>
      <c r="G10" s="110"/>
      <c r="H10" s="111"/>
    </row>
    <row r="11" spans="1:11" x14ac:dyDescent="0.15">
      <c r="A11" s="112"/>
      <c r="B11" s="113"/>
      <c r="C11" s="113"/>
      <c r="D11" s="113"/>
      <c r="E11" s="113"/>
      <c r="F11" s="113"/>
      <c r="G11" s="113"/>
      <c r="H11" s="114"/>
    </row>
    <row r="12" spans="1:11" x14ac:dyDescent="0.15">
      <c r="A12" s="112"/>
      <c r="B12" s="113"/>
      <c r="C12" s="113"/>
      <c r="D12" s="113"/>
      <c r="E12" s="113"/>
      <c r="F12" s="113"/>
      <c r="G12" s="113"/>
      <c r="H12" s="114"/>
    </row>
    <row r="13" spans="1:11" x14ac:dyDescent="0.15">
      <c r="A13" s="112"/>
      <c r="B13" s="113"/>
      <c r="C13" s="113"/>
      <c r="D13" s="113"/>
      <c r="E13" s="113"/>
      <c r="F13" s="113"/>
      <c r="G13" s="113"/>
      <c r="H13" s="114"/>
    </row>
    <row r="14" spans="1:11" x14ac:dyDescent="0.15">
      <c r="A14" s="112"/>
      <c r="B14" s="113"/>
      <c r="C14" s="113"/>
      <c r="D14" s="113"/>
      <c r="E14" s="113"/>
      <c r="F14" s="113"/>
      <c r="G14" s="113"/>
      <c r="H14" s="114"/>
    </row>
    <row r="15" spans="1:11" x14ac:dyDescent="0.15">
      <c r="A15" s="112"/>
      <c r="B15" s="113"/>
      <c r="C15" s="113"/>
      <c r="D15" s="113"/>
      <c r="E15" s="113"/>
      <c r="F15" s="113"/>
      <c r="G15" s="113"/>
      <c r="H15" s="114"/>
    </row>
    <row r="16" spans="1:11" x14ac:dyDescent="0.15">
      <c r="A16" s="112"/>
      <c r="B16" s="113"/>
      <c r="C16" s="113"/>
      <c r="D16" s="113"/>
      <c r="E16" s="113"/>
      <c r="F16" s="113"/>
      <c r="G16" s="113"/>
      <c r="H16" s="114"/>
    </row>
    <row r="17" spans="1:8" x14ac:dyDescent="0.15">
      <c r="A17" s="112"/>
      <c r="B17" s="113"/>
      <c r="C17" s="113"/>
      <c r="D17" s="113"/>
      <c r="E17" s="113"/>
      <c r="F17" s="113"/>
      <c r="G17" s="113"/>
      <c r="H17" s="114"/>
    </row>
    <row r="18" spans="1:8" x14ac:dyDescent="0.15">
      <c r="A18" s="115"/>
      <c r="B18" s="116"/>
      <c r="C18" s="116"/>
      <c r="D18" s="116"/>
      <c r="E18" s="116"/>
      <c r="F18" s="116"/>
      <c r="G18" s="116"/>
      <c r="H18" s="117"/>
    </row>
    <row r="21" spans="1:8" x14ac:dyDescent="0.15">
      <c r="A21" s="47"/>
    </row>
  </sheetData>
  <mergeCells count="1">
    <mergeCell ref="A10:H18"/>
  </mergeCells>
  <phoneticPr fontId="14" type="noConversion"/>
  <dataValidations count="1">
    <dataValidation type="list" allowBlank="1" showInputMessage="1" showErrorMessage="1" sqref="B4" xr:uid="{B6F908CA-3097-4748-BB12-CC4307FD9A9F}">
      <formula1>"我的绩效考核账单,所有绩效考核账单"</formula1>
    </dataValidation>
  </dataValidations>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5"/>
  <sheetViews>
    <sheetView showGridLines="0" workbookViewId="0">
      <selection activeCell="N11" sqref="N11"/>
    </sheetView>
  </sheetViews>
  <sheetFormatPr defaultColWidth="9" defaultRowHeight="13.5" x14ac:dyDescent="0.15"/>
  <cols>
    <col min="1" max="2" width="10.25" customWidth="1"/>
    <col min="3" max="3" width="14" customWidth="1"/>
    <col min="4" max="4" width="12.375" customWidth="1"/>
    <col min="5" max="6" width="10.625" customWidth="1"/>
    <col min="7" max="7" width="9" customWidth="1"/>
    <col min="8" max="10" width="10.625" customWidth="1"/>
  </cols>
  <sheetData>
    <row r="1" spans="1:11" ht="22.5" x14ac:dyDescent="0.15">
      <c r="A1" s="1" t="str">
        <f>I2</f>
        <v>绩效考核账单/常规页</v>
      </c>
      <c r="B1" s="2"/>
      <c r="C1" s="2"/>
      <c r="D1" s="3"/>
      <c r="E1" s="3"/>
      <c r="F1" s="3"/>
      <c r="G1" s="6"/>
      <c r="H1" s="21" t="s">
        <v>0</v>
      </c>
      <c r="I1" s="22" t="s">
        <v>94</v>
      </c>
      <c r="J1" s="23"/>
    </row>
    <row r="2" spans="1:11" ht="16.149999999999999" customHeight="1" x14ac:dyDescent="0.15">
      <c r="A2" s="27" t="str">
        <f>I1</f>
        <v>绩效考核/绩效考核账单</v>
      </c>
      <c r="B2" s="3"/>
      <c r="C2" s="3"/>
      <c r="D2" s="3"/>
      <c r="E2" s="3"/>
      <c r="F2" s="3"/>
      <c r="G2" s="6"/>
      <c r="H2" s="21" t="s">
        <v>1</v>
      </c>
      <c r="I2" s="24" t="s">
        <v>103</v>
      </c>
      <c r="J2" s="26"/>
    </row>
    <row r="3" spans="1:11" ht="16.149999999999999" customHeight="1" x14ac:dyDescent="0.15"/>
    <row r="4" spans="1:11" ht="16.149999999999999" customHeight="1" x14ac:dyDescent="0.15">
      <c r="A4" s="9"/>
      <c r="B4" s="10"/>
      <c r="C4" s="10"/>
      <c r="D4" s="10"/>
      <c r="E4" s="10"/>
      <c r="F4" s="10"/>
      <c r="G4" s="10"/>
      <c r="H4" s="10"/>
      <c r="I4" s="10"/>
      <c r="J4" s="12" t="s">
        <v>8</v>
      </c>
      <c r="K4" s="5"/>
    </row>
    <row r="5" spans="1:11" ht="16.149999999999999" customHeight="1" x14ac:dyDescent="0.15">
      <c r="A5" s="5"/>
      <c r="B5" s="5"/>
      <c r="C5" s="5"/>
      <c r="D5" s="5"/>
      <c r="E5" s="5"/>
      <c r="F5" s="5"/>
      <c r="G5" s="5"/>
      <c r="H5" s="5"/>
      <c r="I5" s="5"/>
      <c r="J5" s="5"/>
      <c r="K5" s="5"/>
    </row>
    <row r="6" spans="1:11" ht="16.149999999999999" customHeight="1" x14ac:dyDescent="0.15">
      <c r="A6" s="69" t="s">
        <v>33</v>
      </c>
      <c r="B6" s="68" t="s">
        <v>107</v>
      </c>
      <c r="C6" s="68" t="s">
        <v>118</v>
      </c>
      <c r="D6" s="41"/>
      <c r="E6" s="41"/>
      <c r="F6" s="41"/>
      <c r="G6" s="41"/>
      <c r="H6" s="42"/>
      <c r="I6" s="43"/>
      <c r="J6" s="43"/>
      <c r="K6" s="13"/>
    </row>
    <row r="7" spans="1:11" ht="16.149999999999999" customHeight="1" x14ac:dyDescent="0.15">
      <c r="A7" s="14" t="s">
        <v>12</v>
      </c>
      <c r="B7" s="13"/>
      <c r="C7" s="13"/>
      <c r="D7" s="13"/>
      <c r="E7" s="5"/>
      <c r="F7" s="14" t="s">
        <v>26</v>
      </c>
      <c r="G7" s="13"/>
      <c r="H7" s="13"/>
      <c r="I7" s="13"/>
      <c r="J7" s="13"/>
      <c r="K7" s="5"/>
    </row>
    <row r="8" spans="1:11" ht="16.149999999999999" customHeight="1" x14ac:dyDescent="0.15">
      <c r="A8" s="13" t="s">
        <v>13</v>
      </c>
      <c r="C8" s="54" t="s">
        <v>76</v>
      </c>
      <c r="D8" s="56"/>
      <c r="E8" s="13"/>
      <c r="F8" s="13" t="s">
        <v>87</v>
      </c>
      <c r="H8" s="80" t="s">
        <v>85</v>
      </c>
      <c r="I8" s="81"/>
      <c r="J8" s="82"/>
      <c r="K8" s="13"/>
    </row>
    <row r="9" spans="1:11" ht="16.149999999999999" customHeight="1" x14ac:dyDescent="0.15">
      <c r="A9" s="13" t="s">
        <v>104</v>
      </c>
      <c r="C9" s="48" t="s">
        <v>18</v>
      </c>
      <c r="D9" s="56"/>
      <c r="E9" s="13"/>
      <c r="F9" s="13" t="s">
        <v>96</v>
      </c>
      <c r="H9" s="80" t="s">
        <v>97</v>
      </c>
      <c r="I9" s="81"/>
      <c r="J9" s="82"/>
      <c r="K9" s="13"/>
    </row>
    <row r="10" spans="1:11" ht="16.149999999999999" customHeight="1" x14ac:dyDescent="0.15">
      <c r="A10" s="13" t="s">
        <v>105</v>
      </c>
      <c r="C10" s="91">
        <v>44409</v>
      </c>
      <c r="D10" s="93"/>
      <c r="E10" s="13"/>
      <c r="F10" s="13" t="s">
        <v>115</v>
      </c>
      <c r="H10" s="80" t="s">
        <v>116</v>
      </c>
      <c r="I10" s="81"/>
      <c r="J10" s="82"/>
      <c r="K10" s="13"/>
    </row>
    <row r="11" spans="1:11" ht="16.149999999999999" customHeight="1" x14ac:dyDescent="0.15">
      <c r="A11" s="13"/>
      <c r="B11" s="13"/>
      <c r="C11" s="13"/>
      <c r="D11" s="13"/>
      <c r="E11" s="5"/>
      <c r="F11" s="13" t="s">
        <v>88</v>
      </c>
      <c r="H11" s="80" t="s">
        <v>19</v>
      </c>
      <c r="I11" s="81"/>
      <c r="J11" s="82"/>
      <c r="K11" s="13"/>
    </row>
    <row r="12" spans="1:11" ht="16.149999999999999" customHeight="1" x14ac:dyDescent="0.15">
      <c r="A12" s="14" t="s">
        <v>81</v>
      </c>
      <c r="B12" s="13" t="s">
        <v>14</v>
      </c>
      <c r="C12" s="13"/>
      <c r="D12" s="13"/>
      <c r="E12" s="5"/>
      <c r="F12" s="13" t="s">
        <v>89</v>
      </c>
      <c r="H12" s="94" t="s">
        <v>24</v>
      </c>
      <c r="I12" s="92"/>
      <c r="J12" s="93"/>
      <c r="K12" s="13"/>
    </row>
    <row r="13" spans="1:11" ht="16.149999999999999" customHeight="1" x14ac:dyDescent="0.15">
      <c r="A13" s="127" t="s">
        <v>117</v>
      </c>
      <c r="B13" s="127"/>
      <c r="C13" s="127"/>
      <c r="D13" s="127"/>
      <c r="E13" s="13"/>
      <c r="F13" s="13" t="s">
        <v>63</v>
      </c>
      <c r="G13" s="13"/>
      <c r="H13" s="78" t="str">
        <f>绩效考核调整!B10</f>
        <v>146元</v>
      </c>
      <c r="I13" s="35"/>
      <c r="J13" s="36"/>
      <c r="K13" s="13"/>
    </row>
    <row r="14" spans="1:11" ht="16.149999999999999" customHeight="1" x14ac:dyDescent="0.15">
      <c r="A14" s="127"/>
      <c r="B14" s="127"/>
      <c r="C14" s="127"/>
      <c r="D14" s="127"/>
      <c r="E14" s="13"/>
      <c r="F14" s="13"/>
      <c r="G14" s="13"/>
      <c r="H14" s="13"/>
      <c r="I14" s="13"/>
      <c r="J14" s="13"/>
      <c r="K14" s="13"/>
    </row>
    <row r="15" spans="1:11" ht="16.149999999999999" customHeight="1" x14ac:dyDescent="0.15">
      <c r="A15" s="127"/>
      <c r="B15" s="127"/>
      <c r="C15" s="127"/>
      <c r="D15" s="127"/>
      <c r="E15" s="13"/>
      <c r="F15" s="14" t="s">
        <v>17</v>
      </c>
      <c r="G15" s="13"/>
      <c r="H15" s="13"/>
      <c r="I15" s="13"/>
      <c r="J15" s="13"/>
      <c r="K15" s="13"/>
    </row>
    <row r="16" spans="1:11" ht="14.25" x14ac:dyDescent="0.15">
      <c r="A16" s="127"/>
      <c r="B16" s="127"/>
      <c r="C16" s="127"/>
      <c r="D16" s="127"/>
      <c r="E16" s="5"/>
      <c r="F16" s="13" t="s">
        <v>9</v>
      </c>
      <c r="G16" s="13"/>
      <c r="H16" s="49" t="s">
        <v>90</v>
      </c>
      <c r="I16" s="50"/>
      <c r="J16" s="51"/>
      <c r="K16" s="5"/>
    </row>
    <row r="17" spans="1:11" ht="14.25" x14ac:dyDescent="0.15">
      <c r="A17" s="127"/>
      <c r="B17" s="127"/>
      <c r="C17" s="127"/>
      <c r="D17" s="127"/>
      <c r="E17" s="13"/>
      <c r="F17" s="13" t="s">
        <v>10</v>
      </c>
      <c r="G17" s="13"/>
      <c r="H17" s="34" t="s">
        <v>91</v>
      </c>
      <c r="I17" s="35"/>
      <c r="J17" s="36"/>
      <c r="K17" s="13"/>
    </row>
    <row r="18" spans="1:11" ht="14.25" x14ac:dyDescent="0.15">
      <c r="A18" s="127"/>
      <c r="B18" s="127"/>
      <c r="C18" s="127"/>
      <c r="D18" s="127"/>
      <c r="E18" s="13"/>
      <c r="F18" s="13" t="s">
        <v>11</v>
      </c>
      <c r="G18" s="13"/>
      <c r="H18" s="49" t="s">
        <v>137</v>
      </c>
      <c r="I18" s="55"/>
      <c r="J18" s="56"/>
      <c r="K18" s="13"/>
    </row>
    <row r="19" spans="1:11" ht="14.25" x14ac:dyDescent="0.15">
      <c r="A19" s="106"/>
      <c r="B19" s="106"/>
      <c r="C19" s="106"/>
      <c r="D19" s="106"/>
      <c r="E19" s="13"/>
      <c r="F19" s="13" t="s">
        <v>29</v>
      </c>
      <c r="G19" s="13"/>
      <c r="H19" s="34" t="s">
        <v>138</v>
      </c>
      <c r="I19" s="35"/>
      <c r="J19" s="36"/>
      <c r="K19" s="13"/>
    </row>
    <row r="20" spans="1:11" ht="14.25" x14ac:dyDescent="0.15">
      <c r="A20" s="13"/>
      <c r="B20" s="13"/>
      <c r="C20" s="13"/>
      <c r="D20" s="13"/>
      <c r="E20" s="13"/>
      <c r="F20" s="13"/>
      <c r="G20" s="13"/>
      <c r="H20" s="13"/>
      <c r="I20" s="13"/>
      <c r="J20" s="13"/>
      <c r="K20" s="13"/>
    </row>
    <row r="21" spans="1:11" ht="14.25" x14ac:dyDescent="0.15">
      <c r="A21" s="118" t="s">
        <v>141</v>
      </c>
      <c r="B21" s="119"/>
      <c r="C21" s="119"/>
      <c r="D21" s="119"/>
      <c r="E21" s="119"/>
      <c r="F21" s="119"/>
      <c r="G21" s="119"/>
      <c r="H21" s="119"/>
      <c r="I21" s="119"/>
      <c r="J21" s="120"/>
      <c r="K21" s="5"/>
    </row>
    <row r="22" spans="1:11" ht="14.25" x14ac:dyDescent="0.15">
      <c r="A22" s="121"/>
      <c r="B22" s="122"/>
      <c r="C22" s="122"/>
      <c r="D22" s="122"/>
      <c r="E22" s="122"/>
      <c r="F22" s="122"/>
      <c r="G22" s="122"/>
      <c r="H22" s="122"/>
      <c r="I22" s="122"/>
      <c r="J22" s="123"/>
      <c r="K22" s="5"/>
    </row>
    <row r="23" spans="1:11" ht="14.25" x14ac:dyDescent="0.15">
      <c r="A23" s="121"/>
      <c r="B23" s="122"/>
      <c r="C23" s="122"/>
      <c r="D23" s="122"/>
      <c r="E23" s="122"/>
      <c r="F23" s="122"/>
      <c r="G23" s="122"/>
      <c r="H23" s="122"/>
      <c r="I23" s="122"/>
      <c r="J23" s="123"/>
      <c r="K23" s="13"/>
    </row>
    <row r="24" spans="1:11" ht="14.25" x14ac:dyDescent="0.15">
      <c r="A24" s="121"/>
      <c r="B24" s="122"/>
      <c r="C24" s="122"/>
      <c r="D24" s="122"/>
      <c r="E24" s="122"/>
      <c r="F24" s="122"/>
      <c r="G24" s="122"/>
      <c r="H24" s="122"/>
      <c r="I24" s="122"/>
      <c r="J24" s="123"/>
      <c r="K24" s="13"/>
    </row>
    <row r="25" spans="1:11" ht="14.25" x14ac:dyDescent="0.15">
      <c r="A25" s="121"/>
      <c r="B25" s="122"/>
      <c r="C25" s="122"/>
      <c r="D25" s="122"/>
      <c r="E25" s="122"/>
      <c r="F25" s="122"/>
      <c r="G25" s="122"/>
      <c r="H25" s="122"/>
      <c r="I25" s="122"/>
      <c r="J25" s="123"/>
      <c r="K25" s="13"/>
    </row>
    <row r="26" spans="1:11" ht="14.25" x14ac:dyDescent="0.15">
      <c r="A26" s="121"/>
      <c r="B26" s="122"/>
      <c r="C26" s="122"/>
      <c r="D26" s="122"/>
      <c r="E26" s="122"/>
      <c r="F26" s="122"/>
      <c r="G26" s="122"/>
      <c r="H26" s="122"/>
      <c r="I26" s="122"/>
      <c r="J26" s="123"/>
      <c r="K26" s="13"/>
    </row>
    <row r="27" spans="1:11" x14ac:dyDescent="0.15">
      <c r="A27" s="124"/>
      <c r="B27" s="125"/>
      <c r="C27" s="125"/>
      <c r="D27" s="125"/>
      <c r="E27" s="125"/>
      <c r="F27" s="125"/>
      <c r="G27" s="125"/>
      <c r="H27" s="125"/>
      <c r="I27" s="125"/>
      <c r="J27" s="126"/>
    </row>
    <row r="29" spans="1:11" x14ac:dyDescent="0.15">
      <c r="A29" s="47"/>
    </row>
    <row r="30" spans="1:11" x14ac:dyDescent="0.15">
      <c r="A30" s="47"/>
    </row>
    <row r="32" spans="1:11" x14ac:dyDescent="0.15">
      <c r="A32" s="47"/>
    </row>
    <row r="33" spans="1:8" x14ac:dyDescent="0.15">
      <c r="A33" s="47"/>
      <c r="C33" s="47"/>
    </row>
    <row r="35" spans="1:8" ht="16.5" x14ac:dyDescent="0.15">
      <c r="H35" s="61"/>
    </row>
  </sheetData>
  <mergeCells count="2">
    <mergeCell ref="A21:J27"/>
    <mergeCell ref="A13:D18"/>
  </mergeCells>
  <phoneticPr fontId="14" type="noConversion"/>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4FA34-3D7E-45FF-B2AE-36F9E1ACAE1D}">
  <dimension ref="A1:P46"/>
  <sheetViews>
    <sheetView showGridLines="0" workbookViewId="0">
      <selection activeCell="A10" sqref="A10"/>
    </sheetView>
  </sheetViews>
  <sheetFormatPr defaultColWidth="9" defaultRowHeight="13.5" x14ac:dyDescent="0.15"/>
  <cols>
    <col min="1" max="1" width="11.375" customWidth="1"/>
    <col min="2" max="2" width="10.625" customWidth="1"/>
    <col min="3" max="3" width="11" customWidth="1"/>
    <col min="4" max="4" width="17.625" customWidth="1"/>
    <col min="5" max="5" width="10.625" customWidth="1"/>
    <col min="6" max="6" width="12.25" bestFit="1" customWidth="1"/>
    <col min="7" max="7" width="10.625" customWidth="1"/>
    <col min="8" max="8" width="15.375" customWidth="1"/>
    <col min="9" max="9" width="14.5" customWidth="1"/>
    <col min="10" max="15" width="10.625" customWidth="1"/>
  </cols>
  <sheetData>
    <row r="1" spans="1:16" ht="22.5" x14ac:dyDescent="0.15">
      <c r="A1" s="1" t="str">
        <f>K2</f>
        <v>绩效考核账单/项目-1001</v>
      </c>
      <c r="B1" s="2"/>
      <c r="C1" s="2"/>
      <c r="D1" s="2"/>
      <c r="E1" s="2"/>
      <c r="F1" s="2"/>
      <c r="G1" s="6"/>
      <c r="H1" s="6"/>
      <c r="I1" s="6"/>
      <c r="J1" s="21" t="s">
        <v>0</v>
      </c>
      <c r="K1" s="30" t="s">
        <v>94</v>
      </c>
      <c r="L1" s="32"/>
    </row>
    <row r="2" spans="1:16" ht="16.149999999999999" customHeight="1" x14ac:dyDescent="0.15">
      <c r="A2" s="27" t="str">
        <f>K1</f>
        <v>绩效考核/绩效考核账单</v>
      </c>
      <c r="B2" s="3"/>
      <c r="C2" s="3"/>
      <c r="D2" s="3"/>
      <c r="E2" s="3"/>
      <c r="F2" s="3"/>
      <c r="G2" s="6"/>
      <c r="H2" s="6"/>
      <c r="I2" s="6"/>
      <c r="J2" s="21" t="s">
        <v>1</v>
      </c>
      <c r="K2" s="24" t="s">
        <v>108</v>
      </c>
      <c r="L2" s="26"/>
    </row>
    <row r="3" spans="1:16" ht="16.149999999999999" customHeight="1" x14ac:dyDescent="0.15"/>
    <row r="4" spans="1:16" ht="16.149999999999999" customHeight="1" x14ac:dyDescent="0.15">
      <c r="A4" s="9"/>
      <c r="B4" s="10"/>
      <c r="C4" s="10"/>
      <c r="D4" s="10"/>
      <c r="E4" s="10"/>
      <c r="F4" s="10"/>
      <c r="G4" s="10"/>
      <c r="H4" s="10"/>
      <c r="I4" s="10"/>
      <c r="J4" s="10"/>
      <c r="K4" s="10"/>
      <c r="L4" s="12" t="s">
        <v>8</v>
      </c>
      <c r="P4" s="13"/>
    </row>
    <row r="5" spans="1:16" ht="16.149999999999999" customHeight="1" x14ac:dyDescent="0.15">
      <c r="A5" s="40"/>
      <c r="B5" s="13" t="s">
        <v>106</v>
      </c>
      <c r="C5" s="41"/>
      <c r="D5" s="41"/>
      <c r="E5" s="41"/>
      <c r="F5" s="41"/>
      <c r="G5" s="41"/>
      <c r="H5" s="41"/>
      <c r="I5" s="42"/>
      <c r="J5" s="42"/>
      <c r="K5" s="43"/>
      <c r="L5" s="43"/>
      <c r="M5" s="43"/>
      <c r="N5" s="13"/>
      <c r="P5" s="13"/>
    </row>
    <row r="6" spans="1:16" ht="16.149999999999999" customHeight="1" x14ac:dyDescent="0.15">
      <c r="A6" s="68" t="s">
        <v>31</v>
      </c>
      <c r="B6" s="69" t="s">
        <v>107</v>
      </c>
      <c r="C6" s="68" t="s">
        <v>118</v>
      </c>
      <c r="D6" s="41"/>
      <c r="E6" s="41"/>
      <c r="F6" s="41"/>
      <c r="G6" s="41"/>
      <c r="H6" s="41"/>
      <c r="I6" s="41"/>
      <c r="J6" s="41"/>
      <c r="K6" s="41"/>
      <c r="L6" s="42"/>
      <c r="M6" s="43"/>
      <c r="N6" s="43"/>
      <c r="O6" s="43"/>
      <c r="P6" s="13"/>
    </row>
    <row r="7" spans="1:16" ht="16.149999999999999" customHeight="1" x14ac:dyDescent="0.15">
      <c r="A7" s="41"/>
      <c r="B7" s="41"/>
      <c r="C7" s="41"/>
      <c r="D7" s="41"/>
      <c r="E7" s="41"/>
      <c r="F7" s="41"/>
      <c r="G7" s="41"/>
      <c r="H7" s="41"/>
      <c r="I7" s="41"/>
      <c r="J7" s="41"/>
      <c r="K7" s="41"/>
      <c r="L7" s="42"/>
      <c r="M7" s="43"/>
      <c r="N7" s="43"/>
      <c r="O7" s="43"/>
      <c r="P7" s="13"/>
    </row>
    <row r="8" spans="1:16" ht="16.149999999999999" customHeight="1" x14ac:dyDescent="0.15">
      <c r="A8" s="40" t="s">
        <v>98</v>
      </c>
      <c r="B8" s="102" t="s">
        <v>101</v>
      </c>
      <c r="C8" s="103"/>
      <c r="D8" s="103"/>
      <c r="E8" s="103"/>
      <c r="F8" s="103"/>
      <c r="G8" s="41"/>
      <c r="H8" s="41"/>
      <c r="I8" s="41"/>
      <c r="J8" s="41"/>
      <c r="K8" s="41"/>
      <c r="L8" s="41"/>
      <c r="P8" s="13"/>
    </row>
    <row r="9" spans="1:16" ht="16.149999999999999" customHeight="1" x14ac:dyDescent="0.15">
      <c r="A9" s="40" t="s">
        <v>100</v>
      </c>
      <c r="B9" s="101" t="str">
        <f>SUM(J13:J16)-SUM(L13:L16)&amp;"元"</f>
        <v>14元</v>
      </c>
      <c r="C9" s="41"/>
      <c r="D9" s="41"/>
      <c r="E9" s="41"/>
      <c r="F9" s="41"/>
      <c r="G9" s="41"/>
      <c r="H9" s="41"/>
      <c r="I9" s="41"/>
      <c r="J9" s="41"/>
      <c r="K9" s="41"/>
      <c r="L9" s="41"/>
      <c r="P9" s="13"/>
    </row>
    <row r="10" spans="1:16" ht="16.149999999999999" customHeight="1" x14ac:dyDescent="0.15">
      <c r="A10" s="40" t="s">
        <v>99</v>
      </c>
      <c r="B10" s="101" t="str">
        <f>SUM(L13:L16)&amp;"元"</f>
        <v>126元</v>
      </c>
      <c r="C10" s="41"/>
      <c r="D10" s="41"/>
      <c r="E10" s="41"/>
      <c r="F10" s="41"/>
      <c r="G10" s="41"/>
      <c r="H10" s="41"/>
      <c r="I10" s="41"/>
      <c r="J10" s="41"/>
      <c r="K10" s="41"/>
      <c r="L10" s="41"/>
      <c r="P10" s="13"/>
    </row>
    <row r="11" spans="1:16" ht="16.149999999999999" customHeight="1" x14ac:dyDescent="0.15">
      <c r="A11" s="40"/>
      <c r="B11" s="101"/>
      <c r="C11" s="41"/>
      <c r="D11" s="41"/>
      <c r="E11" s="41"/>
      <c r="F11" s="41"/>
      <c r="G11" s="41"/>
      <c r="H11" s="41"/>
      <c r="I11" s="41"/>
      <c r="J11" s="41"/>
      <c r="K11" s="41"/>
      <c r="L11" s="41"/>
      <c r="P11" s="13"/>
    </row>
    <row r="12" spans="1:16" s="39" customFormat="1" ht="16.149999999999999" customHeight="1" x14ac:dyDescent="0.15">
      <c r="A12" s="52" t="s">
        <v>15</v>
      </c>
      <c r="B12" s="52" t="s">
        <v>36</v>
      </c>
      <c r="C12" s="128" t="s">
        <v>20</v>
      </c>
      <c r="D12" s="129"/>
      <c r="E12" s="67" t="s">
        <v>37</v>
      </c>
      <c r="F12" s="67" t="s">
        <v>38</v>
      </c>
      <c r="G12" s="67" t="s">
        <v>39</v>
      </c>
      <c r="H12" s="67" t="s">
        <v>40</v>
      </c>
      <c r="I12" s="52" t="s">
        <v>62</v>
      </c>
      <c r="J12" s="98" t="s">
        <v>93</v>
      </c>
      <c r="K12" s="67" t="s">
        <v>42</v>
      </c>
      <c r="L12" s="67" t="s">
        <v>43</v>
      </c>
    </row>
    <row r="13" spans="1:16" s="45" customFormat="1" ht="16.149999999999999" customHeight="1" x14ac:dyDescent="0.15">
      <c r="A13" s="44">
        <v>1</v>
      </c>
      <c r="B13" s="104">
        <v>4309</v>
      </c>
      <c r="C13" s="60" t="s">
        <v>112</v>
      </c>
      <c r="D13" s="60"/>
      <c r="E13" s="60">
        <v>44378</v>
      </c>
      <c r="F13" s="70">
        <v>80</v>
      </c>
      <c r="G13" s="71">
        <v>2</v>
      </c>
      <c r="H13" s="100">
        <f>(G13-F13)/F13</f>
        <v>-0.97499999999999998</v>
      </c>
      <c r="I13" s="105" t="s">
        <v>113</v>
      </c>
      <c r="J13" s="99">
        <v>35</v>
      </c>
      <c r="K13" s="100">
        <v>0</v>
      </c>
      <c r="L13" s="99">
        <f>J13*(1-K13)</f>
        <v>35</v>
      </c>
    </row>
    <row r="14" spans="1:16" s="45" customFormat="1" ht="16.149999999999999" customHeight="1" x14ac:dyDescent="0.15">
      <c r="A14" s="44">
        <v>2</v>
      </c>
      <c r="B14" s="104">
        <v>4311</v>
      </c>
      <c r="C14" s="60" t="s">
        <v>111</v>
      </c>
      <c r="D14" s="60"/>
      <c r="E14" s="60">
        <v>44382</v>
      </c>
      <c r="F14" s="70">
        <v>25</v>
      </c>
      <c r="G14" s="71">
        <v>20</v>
      </c>
      <c r="H14" s="100">
        <f>(G14-F14)/F14</f>
        <v>-0.2</v>
      </c>
      <c r="I14" s="105" t="s">
        <v>113</v>
      </c>
      <c r="J14" s="99">
        <v>35</v>
      </c>
      <c r="K14" s="100">
        <v>0</v>
      </c>
      <c r="L14" s="99">
        <f t="shared" ref="L14:L16" si="0">J14*(1-K14)</f>
        <v>35</v>
      </c>
    </row>
    <row r="15" spans="1:16" s="45" customFormat="1" ht="16.149999999999999" customHeight="1" x14ac:dyDescent="0.15">
      <c r="A15" s="44">
        <v>3</v>
      </c>
      <c r="B15" s="104">
        <v>4325</v>
      </c>
      <c r="C15" s="60" t="s">
        <v>112</v>
      </c>
      <c r="D15" s="60"/>
      <c r="E15" s="60">
        <v>44388</v>
      </c>
      <c r="F15" s="72">
        <v>22</v>
      </c>
      <c r="G15" s="71">
        <v>30</v>
      </c>
      <c r="H15" s="100">
        <f>(G15-F15)/F15</f>
        <v>0.36363636363636365</v>
      </c>
      <c r="I15" s="77" t="s">
        <v>114</v>
      </c>
      <c r="J15" s="99">
        <v>35</v>
      </c>
      <c r="K15" s="100">
        <v>0.2</v>
      </c>
      <c r="L15" s="99">
        <f t="shared" si="0"/>
        <v>28</v>
      </c>
    </row>
    <row r="16" spans="1:16" s="45" customFormat="1" ht="16.149999999999999" customHeight="1" x14ac:dyDescent="0.15">
      <c r="A16" s="44">
        <v>4</v>
      </c>
      <c r="B16" s="104">
        <v>4380</v>
      </c>
      <c r="C16" s="60" t="s">
        <v>110</v>
      </c>
      <c r="D16" s="60"/>
      <c r="E16" s="60">
        <v>44407</v>
      </c>
      <c r="F16" s="72">
        <v>22</v>
      </c>
      <c r="G16" s="71">
        <v>30</v>
      </c>
      <c r="H16" s="100">
        <f>(G16-F16)/F16</f>
        <v>0.36363636363636365</v>
      </c>
      <c r="I16" s="77" t="s">
        <v>114</v>
      </c>
      <c r="J16" s="99">
        <v>35</v>
      </c>
      <c r="K16" s="100">
        <v>0.2</v>
      </c>
      <c r="L16" s="99">
        <f t="shared" si="0"/>
        <v>28</v>
      </c>
    </row>
    <row r="17" spans="1:16" ht="16.149999999999999" customHeight="1" x14ac:dyDescent="0.15">
      <c r="A17" s="13"/>
      <c r="B17" s="13"/>
      <c r="C17" s="13"/>
      <c r="D17" s="13"/>
      <c r="E17" s="13"/>
      <c r="F17" s="13"/>
      <c r="G17" s="13"/>
      <c r="H17" s="13"/>
      <c r="I17" s="13"/>
      <c r="J17" s="13"/>
      <c r="K17" s="13"/>
      <c r="L17" s="13"/>
      <c r="M17" s="13"/>
      <c r="N17" s="13"/>
      <c r="O17" s="13"/>
      <c r="P17" s="13"/>
    </row>
    <row r="18" spans="1:16" ht="14.25" customHeight="1" x14ac:dyDescent="0.15">
      <c r="A18" s="118" t="s">
        <v>109</v>
      </c>
      <c r="B18" s="119"/>
      <c r="C18" s="119"/>
      <c r="D18" s="119"/>
      <c r="E18" s="119"/>
      <c r="F18" s="119"/>
      <c r="G18" s="119"/>
      <c r="H18" s="119"/>
      <c r="I18" s="119"/>
      <c r="J18" s="119"/>
      <c r="K18" s="119"/>
      <c r="L18" s="120"/>
      <c r="M18" s="13"/>
    </row>
    <row r="19" spans="1:16" ht="14.25" customHeight="1" x14ac:dyDescent="0.15">
      <c r="A19" s="121"/>
      <c r="B19" s="122"/>
      <c r="C19" s="122"/>
      <c r="D19" s="122"/>
      <c r="E19" s="122"/>
      <c r="F19" s="122"/>
      <c r="G19" s="122"/>
      <c r="H19" s="122"/>
      <c r="I19" s="122"/>
      <c r="J19" s="122"/>
      <c r="K19" s="122"/>
      <c r="L19" s="123"/>
      <c r="M19" s="13"/>
    </row>
    <row r="20" spans="1:16" ht="14.25" customHeight="1" x14ac:dyDescent="0.15">
      <c r="A20" s="121"/>
      <c r="B20" s="122"/>
      <c r="C20" s="122"/>
      <c r="D20" s="122"/>
      <c r="E20" s="122"/>
      <c r="F20" s="122"/>
      <c r="G20" s="122"/>
      <c r="H20" s="122"/>
      <c r="I20" s="122"/>
      <c r="J20" s="122"/>
      <c r="K20" s="122"/>
      <c r="L20" s="123"/>
      <c r="M20" s="13"/>
    </row>
    <row r="21" spans="1:16" ht="14.25" customHeight="1" x14ac:dyDescent="0.15">
      <c r="A21" s="121"/>
      <c r="B21" s="122"/>
      <c r="C21" s="122"/>
      <c r="D21" s="122"/>
      <c r="E21" s="122"/>
      <c r="F21" s="122"/>
      <c r="G21" s="122"/>
      <c r="H21" s="122"/>
      <c r="I21" s="122"/>
      <c r="J21" s="122"/>
      <c r="K21" s="122"/>
      <c r="L21" s="123"/>
      <c r="M21" s="13"/>
    </row>
    <row r="22" spans="1:16" ht="14.25" customHeight="1" x14ac:dyDescent="0.15">
      <c r="A22" s="121"/>
      <c r="B22" s="122"/>
      <c r="C22" s="122"/>
      <c r="D22" s="122"/>
      <c r="E22" s="122"/>
      <c r="F22" s="122"/>
      <c r="G22" s="122"/>
      <c r="H22" s="122"/>
      <c r="I22" s="122"/>
      <c r="J22" s="122"/>
      <c r="K22" s="122"/>
      <c r="L22" s="123"/>
      <c r="M22" s="13"/>
    </row>
    <row r="23" spans="1:16" ht="14.25" customHeight="1" x14ac:dyDescent="0.15">
      <c r="A23" s="121"/>
      <c r="B23" s="122"/>
      <c r="C23" s="122"/>
      <c r="D23" s="122"/>
      <c r="E23" s="122"/>
      <c r="F23" s="122"/>
      <c r="G23" s="122"/>
      <c r="H23" s="122"/>
      <c r="I23" s="122"/>
      <c r="J23" s="122"/>
      <c r="K23" s="122"/>
      <c r="L23" s="123"/>
      <c r="M23" s="13"/>
    </row>
    <row r="24" spans="1:16" ht="14.25" customHeight="1" x14ac:dyDescent="0.15">
      <c r="A24" s="121"/>
      <c r="B24" s="122"/>
      <c r="C24" s="122"/>
      <c r="D24" s="122"/>
      <c r="E24" s="122"/>
      <c r="F24" s="122"/>
      <c r="G24" s="122"/>
      <c r="H24" s="122"/>
      <c r="I24" s="122"/>
      <c r="J24" s="122"/>
      <c r="K24" s="122"/>
      <c r="L24" s="123"/>
      <c r="M24" s="13"/>
    </row>
    <row r="25" spans="1:16" ht="14.25" customHeight="1" x14ac:dyDescent="0.15">
      <c r="A25" s="121"/>
      <c r="B25" s="122"/>
      <c r="C25" s="122"/>
      <c r="D25" s="122"/>
      <c r="E25" s="122"/>
      <c r="F25" s="122"/>
      <c r="G25" s="122"/>
      <c r="H25" s="122"/>
      <c r="I25" s="122"/>
      <c r="J25" s="122"/>
      <c r="K25" s="122"/>
      <c r="L25" s="123"/>
      <c r="M25" s="13"/>
    </row>
    <row r="26" spans="1:16" ht="14.25" customHeight="1" x14ac:dyDescent="0.15">
      <c r="A26" s="121"/>
      <c r="B26" s="122"/>
      <c r="C26" s="122"/>
      <c r="D26" s="122"/>
      <c r="E26" s="122"/>
      <c r="F26" s="122"/>
      <c r="G26" s="122"/>
      <c r="H26" s="122"/>
      <c r="I26" s="122"/>
      <c r="J26" s="122"/>
      <c r="K26" s="122"/>
      <c r="L26" s="123"/>
      <c r="M26" s="13"/>
    </row>
    <row r="27" spans="1:16" ht="14.25" customHeight="1" x14ac:dyDescent="0.15">
      <c r="A27" s="121"/>
      <c r="B27" s="122"/>
      <c r="C27" s="122"/>
      <c r="D27" s="122"/>
      <c r="E27" s="122"/>
      <c r="F27" s="122"/>
      <c r="G27" s="122"/>
      <c r="H27" s="122"/>
      <c r="I27" s="122"/>
      <c r="J27" s="122"/>
      <c r="K27" s="122"/>
      <c r="L27" s="123"/>
      <c r="M27" s="13"/>
    </row>
    <row r="28" spans="1:16" ht="14.25" customHeight="1" x14ac:dyDescent="0.15">
      <c r="A28" s="121"/>
      <c r="B28" s="122"/>
      <c r="C28" s="122"/>
      <c r="D28" s="122"/>
      <c r="E28" s="122"/>
      <c r="F28" s="122"/>
      <c r="G28" s="122"/>
      <c r="H28" s="122"/>
      <c r="I28" s="122"/>
      <c r="J28" s="122"/>
      <c r="K28" s="122"/>
      <c r="L28" s="123"/>
      <c r="M28" s="13"/>
    </row>
    <row r="29" spans="1:16" ht="14.25" customHeight="1" x14ac:dyDescent="0.15">
      <c r="A29" s="121"/>
      <c r="B29" s="122"/>
      <c r="C29" s="122"/>
      <c r="D29" s="122"/>
      <c r="E29" s="122"/>
      <c r="F29" s="122"/>
      <c r="G29" s="122"/>
      <c r="H29" s="122"/>
      <c r="I29" s="122"/>
      <c r="J29" s="122"/>
      <c r="K29" s="122"/>
      <c r="L29" s="123"/>
      <c r="M29" s="13"/>
    </row>
    <row r="30" spans="1:16" ht="14.25" customHeight="1" x14ac:dyDescent="0.15">
      <c r="A30" s="121"/>
      <c r="B30" s="122"/>
      <c r="C30" s="122"/>
      <c r="D30" s="122"/>
      <c r="E30" s="122"/>
      <c r="F30" s="122"/>
      <c r="G30" s="122"/>
      <c r="H30" s="122"/>
      <c r="I30" s="122"/>
      <c r="J30" s="122"/>
      <c r="K30" s="122"/>
      <c r="L30" s="123"/>
      <c r="M30" s="13"/>
    </row>
    <row r="31" spans="1:16" ht="14.25" customHeight="1" x14ac:dyDescent="0.15">
      <c r="A31" s="121"/>
      <c r="B31" s="122"/>
      <c r="C31" s="122"/>
      <c r="D31" s="122"/>
      <c r="E31" s="122"/>
      <c r="F31" s="122"/>
      <c r="G31" s="122"/>
      <c r="H31" s="122"/>
      <c r="I31" s="122"/>
      <c r="J31" s="122"/>
      <c r="K31" s="122"/>
      <c r="L31" s="123"/>
      <c r="M31" s="13"/>
    </row>
    <row r="32" spans="1:16" ht="14.25" customHeight="1" x14ac:dyDescent="0.15">
      <c r="A32" s="121"/>
      <c r="B32" s="122"/>
      <c r="C32" s="122"/>
      <c r="D32" s="122"/>
      <c r="E32" s="122"/>
      <c r="F32" s="122"/>
      <c r="G32" s="122"/>
      <c r="H32" s="122"/>
      <c r="I32" s="122"/>
      <c r="J32" s="122"/>
      <c r="K32" s="122"/>
      <c r="L32" s="123"/>
      <c r="M32" s="13"/>
    </row>
    <row r="33" spans="1:13" ht="13.5" customHeight="1" x14ac:dyDescent="0.15">
      <c r="A33" s="124"/>
      <c r="B33" s="125"/>
      <c r="C33" s="125"/>
      <c r="D33" s="125"/>
      <c r="E33" s="125"/>
      <c r="F33" s="125"/>
      <c r="G33" s="125"/>
      <c r="H33" s="125"/>
      <c r="I33" s="125"/>
      <c r="J33" s="125"/>
      <c r="K33" s="125"/>
      <c r="L33" s="126"/>
    </row>
    <row r="46" spans="1:13" x14ac:dyDescent="0.15">
      <c r="M46" s="47" t="s">
        <v>14</v>
      </c>
    </row>
  </sheetData>
  <mergeCells count="2">
    <mergeCell ref="A18:L33"/>
    <mergeCell ref="C12:D12"/>
  </mergeCells>
  <phoneticPr fontId="14" type="noConversion"/>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5D4C7-0788-4EA7-A564-F17A349A1145}">
  <dimension ref="A1:M36"/>
  <sheetViews>
    <sheetView showGridLines="0" tabSelected="1" workbookViewId="0">
      <selection sqref="A1:I23"/>
    </sheetView>
  </sheetViews>
  <sheetFormatPr defaultColWidth="9" defaultRowHeight="13.5" x14ac:dyDescent="0.15"/>
  <cols>
    <col min="1" max="1" width="11.375" customWidth="1"/>
    <col min="2" max="2" width="10.625" customWidth="1"/>
    <col min="3" max="3" width="11" customWidth="1"/>
    <col min="4" max="4" width="17.625" customWidth="1"/>
    <col min="5" max="5" width="10.625" customWidth="1"/>
    <col min="6" max="6" width="12.25" bestFit="1" customWidth="1"/>
    <col min="7" max="12" width="10.625" customWidth="1"/>
  </cols>
  <sheetData>
    <row r="1" spans="1:13" ht="22.5" x14ac:dyDescent="0.15">
      <c r="A1" s="1" t="str">
        <f>H2</f>
        <v>绩效考核账单/绩效考核调整</v>
      </c>
      <c r="B1" s="2"/>
      <c r="C1" s="2"/>
      <c r="D1" s="2"/>
      <c r="E1" s="2"/>
      <c r="F1" s="2"/>
      <c r="G1" s="21" t="s">
        <v>0</v>
      </c>
      <c r="H1" s="30" t="s">
        <v>94</v>
      </c>
      <c r="I1" s="32"/>
    </row>
    <row r="2" spans="1:13" ht="16.149999999999999" customHeight="1" x14ac:dyDescent="0.15">
      <c r="A2" s="27" t="str">
        <f>H1</f>
        <v>绩效考核/绩效考核账单</v>
      </c>
      <c r="B2" s="3"/>
      <c r="C2" s="3"/>
      <c r="D2" s="3"/>
      <c r="E2" s="3"/>
      <c r="F2" s="3"/>
      <c r="G2" s="21" t="s">
        <v>1</v>
      </c>
      <c r="H2" s="24" t="s">
        <v>126</v>
      </c>
      <c r="I2" s="26"/>
    </row>
    <row r="3" spans="1:13" ht="16.149999999999999" customHeight="1" x14ac:dyDescent="0.15"/>
    <row r="4" spans="1:13" ht="16.149999999999999" customHeight="1" x14ac:dyDescent="0.15">
      <c r="A4" s="9"/>
      <c r="B4" s="10"/>
      <c r="C4" s="10"/>
      <c r="D4" s="10"/>
      <c r="E4" s="10"/>
      <c r="F4" s="10"/>
      <c r="G4" s="10"/>
      <c r="H4" s="10"/>
      <c r="I4" s="12" t="s">
        <v>8</v>
      </c>
      <c r="M4" s="13"/>
    </row>
    <row r="5" spans="1:13" ht="16.149999999999999" customHeight="1" x14ac:dyDescent="0.15">
      <c r="A5" s="40"/>
      <c r="B5" s="13"/>
      <c r="C5" s="41"/>
      <c r="D5" s="41"/>
      <c r="E5" s="41"/>
      <c r="F5" s="41"/>
      <c r="G5" s="42"/>
      <c r="H5" s="43"/>
      <c r="I5" s="43"/>
      <c r="J5" s="43"/>
      <c r="K5" s="13"/>
      <c r="M5" s="13"/>
    </row>
    <row r="6" spans="1:13" ht="16.149999999999999" customHeight="1" x14ac:dyDescent="0.15">
      <c r="A6" s="68" t="s">
        <v>31</v>
      </c>
      <c r="B6" s="68" t="s">
        <v>107</v>
      </c>
      <c r="C6" s="69" t="s">
        <v>118</v>
      </c>
      <c r="D6" s="41"/>
      <c r="E6" s="41"/>
      <c r="F6" s="41"/>
      <c r="G6" s="41"/>
      <c r="H6" s="41"/>
      <c r="I6" s="42"/>
      <c r="J6" s="43"/>
      <c r="K6" s="43"/>
      <c r="L6" s="43"/>
      <c r="M6" s="13"/>
    </row>
    <row r="7" spans="1:13" ht="16.149999999999999" customHeight="1" x14ac:dyDescent="0.15">
      <c r="A7" s="41"/>
      <c r="B7" s="41"/>
      <c r="C7" s="41"/>
      <c r="D7" s="41"/>
      <c r="E7" s="41"/>
      <c r="F7" s="41"/>
      <c r="G7" s="41"/>
      <c r="H7" s="41"/>
      <c r="I7" s="42"/>
      <c r="J7" s="43"/>
      <c r="K7" s="43"/>
      <c r="L7" s="43"/>
      <c r="M7" s="13"/>
    </row>
    <row r="8" spans="1:13" ht="16.149999999999999" customHeight="1" x14ac:dyDescent="0.15">
      <c r="A8" s="40" t="s">
        <v>119</v>
      </c>
      <c r="B8" s="101" t="str">
        <f>'项目-及时率'!B10</f>
        <v>126元</v>
      </c>
      <c r="C8" s="103"/>
      <c r="D8" s="103"/>
      <c r="E8" s="103"/>
      <c r="F8" s="103"/>
      <c r="G8" s="41"/>
      <c r="H8" s="41"/>
      <c r="I8" s="41"/>
      <c r="M8" s="13"/>
    </row>
    <row r="9" spans="1:13" ht="16.149999999999999" customHeight="1" x14ac:dyDescent="0.15">
      <c r="A9" s="40" t="s">
        <v>120</v>
      </c>
      <c r="B9" s="101" t="str">
        <f>SUM(B12:B14)&amp;"元"</f>
        <v>20元</v>
      </c>
      <c r="C9" s="41"/>
      <c r="D9" s="41"/>
      <c r="E9" s="41"/>
      <c r="F9" s="41"/>
      <c r="G9" s="41"/>
      <c r="H9" s="41"/>
      <c r="I9" s="41"/>
      <c r="M9" s="13"/>
    </row>
    <row r="10" spans="1:13" ht="16.149999999999999" customHeight="1" x14ac:dyDescent="0.15">
      <c r="A10" s="40" t="s">
        <v>121</v>
      </c>
      <c r="B10" s="101" t="str">
        <f>(SUM(B13:B14)+SUM('项目-及时率'!L13:L16))&amp;"元"</f>
        <v>146元</v>
      </c>
      <c r="C10" s="41"/>
      <c r="D10" s="41"/>
      <c r="E10" s="41"/>
      <c r="F10" s="41"/>
      <c r="G10" s="41"/>
      <c r="H10" s="41"/>
      <c r="I10" s="41"/>
      <c r="M10" s="13"/>
    </row>
    <row r="11" spans="1:13" ht="16.149999999999999" customHeight="1" x14ac:dyDescent="0.15">
      <c r="A11" s="40"/>
      <c r="B11" s="101"/>
      <c r="C11" s="41"/>
      <c r="D11" s="41"/>
      <c r="E11" s="41"/>
      <c r="F11" s="41"/>
      <c r="G11" s="41"/>
      <c r="H11" s="107" t="s">
        <v>124</v>
      </c>
      <c r="I11" s="108" t="s">
        <v>125</v>
      </c>
      <c r="M11" s="13"/>
    </row>
    <row r="12" spans="1:13" s="39" customFormat="1" ht="16.149999999999999" customHeight="1" x14ac:dyDescent="0.15">
      <c r="A12" s="52" t="s">
        <v>15</v>
      </c>
      <c r="B12" s="52" t="s">
        <v>142</v>
      </c>
      <c r="C12" s="128" t="s">
        <v>143</v>
      </c>
      <c r="D12" s="130"/>
      <c r="E12" s="130"/>
      <c r="F12" s="130"/>
      <c r="G12" s="129"/>
      <c r="H12" s="67" t="s">
        <v>122</v>
      </c>
      <c r="I12" s="67" t="s">
        <v>123</v>
      </c>
    </row>
    <row r="13" spans="1:13" s="45" customFormat="1" ht="16.149999999999999" customHeight="1" x14ac:dyDescent="0.15">
      <c r="A13" s="44">
        <v>1</v>
      </c>
      <c r="B13" s="136">
        <v>5</v>
      </c>
      <c r="C13" s="131" t="s">
        <v>127</v>
      </c>
      <c r="D13" s="132"/>
      <c r="E13" s="132"/>
      <c r="F13" s="132"/>
      <c r="G13" s="133"/>
      <c r="H13" s="66" t="s">
        <v>137</v>
      </c>
      <c r="I13" s="60">
        <v>44416</v>
      </c>
    </row>
    <row r="14" spans="1:13" s="45" customFormat="1" ht="16.149999999999999" customHeight="1" x14ac:dyDescent="0.15">
      <c r="A14" s="44">
        <v>2</v>
      </c>
      <c r="B14" s="136">
        <v>15</v>
      </c>
      <c r="C14" s="131" t="s">
        <v>128</v>
      </c>
      <c r="D14" s="132"/>
      <c r="E14" s="132"/>
      <c r="F14" s="132"/>
      <c r="G14" s="133"/>
      <c r="H14" s="66" t="s">
        <v>137</v>
      </c>
      <c r="I14" s="60">
        <v>44416</v>
      </c>
    </row>
    <row r="15" spans="1:13" ht="16.149999999999999" customHeight="1" x14ac:dyDescent="0.15">
      <c r="A15" s="13"/>
      <c r="B15" s="13"/>
      <c r="C15" s="13"/>
      <c r="D15" s="13"/>
      <c r="E15" s="13"/>
      <c r="F15" s="13"/>
      <c r="G15" s="13"/>
      <c r="H15" s="13"/>
      <c r="I15" s="13"/>
      <c r="J15" s="13"/>
      <c r="K15" s="13"/>
      <c r="L15" s="13"/>
      <c r="M15" s="13"/>
    </row>
    <row r="16" spans="1:13" ht="14.25" customHeight="1" x14ac:dyDescent="0.15">
      <c r="A16" s="118" t="s">
        <v>144</v>
      </c>
      <c r="B16" s="119"/>
      <c r="C16" s="119"/>
      <c r="D16" s="119"/>
      <c r="E16" s="119"/>
      <c r="F16" s="119"/>
      <c r="G16" s="119"/>
      <c r="H16" s="119"/>
      <c r="I16" s="120"/>
      <c r="J16" s="13"/>
    </row>
    <row r="17" spans="1:10" ht="14.25" customHeight="1" x14ac:dyDescent="0.15">
      <c r="A17" s="121"/>
      <c r="B17" s="122"/>
      <c r="C17" s="122"/>
      <c r="D17" s="122"/>
      <c r="E17" s="122"/>
      <c r="F17" s="122"/>
      <c r="G17" s="122"/>
      <c r="H17" s="122"/>
      <c r="I17" s="123"/>
      <c r="J17" s="13"/>
    </row>
    <row r="18" spans="1:10" ht="14.25" customHeight="1" x14ac:dyDescent="0.15">
      <c r="A18" s="121"/>
      <c r="B18" s="122"/>
      <c r="C18" s="122"/>
      <c r="D18" s="122"/>
      <c r="E18" s="122"/>
      <c r="F18" s="122"/>
      <c r="G18" s="122"/>
      <c r="H18" s="122"/>
      <c r="I18" s="123"/>
      <c r="J18" s="13"/>
    </row>
    <row r="19" spans="1:10" ht="14.25" customHeight="1" x14ac:dyDescent="0.15">
      <c r="A19" s="121"/>
      <c r="B19" s="122"/>
      <c r="C19" s="122"/>
      <c r="D19" s="122"/>
      <c r="E19" s="122"/>
      <c r="F19" s="122"/>
      <c r="G19" s="122"/>
      <c r="H19" s="122"/>
      <c r="I19" s="123"/>
      <c r="J19" s="13"/>
    </row>
    <row r="20" spans="1:10" ht="14.25" customHeight="1" x14ac:dyDescent="0.15">
      <c r="A20" s="121"/>
      <c r="B20" s="122"/>
      <c r="C20" s="122"/>
      <c r="D20" s="122"/>
      <c r="E20" s="122"/>
      <c r="F20" s="122"/>
      <c r="G20" s="122"/>
      <c r="H20" s="122"/>
      <c r="I20" s="123"/>
      <c r="J20" s="13"/>
    </row>
    <row r="21" spans="1:10" ht="14.25" customHeight="1" x14ac:dyDescent="0.15">
      <c r="A21" s="121"/>
      <c r="B21" s="122"/>
      <c r="C21" s="122"/>
      <c r="D21" s="122"/>
      <c r="E21" s="122"/>
      <c r="F21" s="122"/>
      <c r="G21" s="122"/>
      <c r="H21" s="122"/>
      <c r="I21" s="123"/>
      <c r="J21" s="13"/>
    </row>
    <row r="22" spans="1:10" ht="14.25" customHeight="1" x14ac:dyDescent="0.15">
      <c r="A22" s="121"/>
      <c r="B22" s="122"/>
      <c r="C22" s="122"/>
      <c r="D22" s="122"/>
      <c r="E22" s="122"/>
      <c r="F22" s="122"/>
      <c r="G22" s="122"/>
      <c r="H22" s="122"/>
      <c r="I22" s="123"/>
      <c r="J22" s="13"/>
    </row>
    <row r="23" spans="1:10" ht="13.5" customHeight="1" x14ac:dyDescent="0.15">
      <c r="A23" s="124"/>
      <c r="B23" s="125"/>
      <c r="C23" s="125"/>
      <c r="D23" s="125"/>
      <c r="E23" s="125"/>
      <c r="F23" s="125"/>
      <c r="G23" s="125"/>
      <c r="H23" s="125"/>
      <c r="I23" s="126"/>
    </row>
    <row r="28" spans="1:10" x14ac:dyDescent="0.15">
      <c r="A28" t="s">
        <v>129</v>
      </c>
      <c r="C28" t="s">
        <v>130</v>
      </c>
      <c r="D28" t="s">
        <v>131</v>
      </c>
    </row>
    <row r="29" spans="1:10" x14ac:dyDescent="0.15">
      <c r="A29">
        <v>4000</v>
      </c>
      <c r="B29" t="s">
        <v>132</v>
      </c>
      <c r="D29">
        <v>6000</v>
      </c>
    </row>
    <row r="36" spans="10:10" x14ac:dyDescent="0.15">
      <c r="J36" s="47" t="s">
        <v>14</v>
      </c>
    </row>
  </sheetData>
  <mergeCells count="4">
    <mergeCell ref="A16:I23"/>
    <mergeCell ref="C12:G12"/>
    <mergeCell ref="C13:G13"/>
    <mergeCell ref="C14:G14"/>
  </mergeCells>
  <phoneticPr fontId="14" type="noConversion"/>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29832-BA44-4944-B0F8-8C90CF10C465}">
  <dimension ref="A1:M37"/>
  <sheetViews>
    <sheetView showGridLines="0" workbookViewId="0">
      <selection activeCell="I1" sqref="I1"/>
    </sheetView>
  </sheetViews>
  <sheetFormatPr defaultColWidth="9" defaultRowHeight="13.5" x14ac:dyDescent="0.15"/>
  <cols>
    <col min="1" max="1" width="6.75" customWidth="1"/>
    <col min="2" max="2" width="9.875" customWidth="1"/>
    <col min="3" max="3" width="14.5" customWidth="1"/>
    <col min="4" max="4" width="12.25" bestFit="1" customWidth="1"/>
    <col min="5" max="12" width="10.625" customWidth="1"/>
  </cols>
  <sheetData>
    <row r="1" spans="1:13" ht="22.5" x14ac:dyDescent="0.15">
      <c r="A1" s="1" t="str">
        <f>I2</f>
        <v>绩效考核对账单/项目</v>
      </c>
      <c r="B1" s="2"/>
      <c r="C1" s="2"/>
      <c r="D1" s="2"/>
      <c r="E1" s="2"/>
      <c r="F1" s="2"/>
      <c r="G1" s="6"/>
      <c r="H1" s="21" t="s">
        <v>0</v>
      </c>
      <c r="I1" s="30" t="s">
        <v>73</v>
      </c>
      <c r="J1" s="31"/>
      <c r="K1" s="32"/>
    </row>
    <row r="2" spans="1:13" ht="16.149999999999999" customHeight="1" x14ac:dyDescent="0.15">
      <c r="A2" s="27" t="str">
        <f>I1</f>
        <v>绩效考核/绩效考核对账单</v>
      </c>
      <c r="B2" s="3"/>
      <c r="C2" s="3"/>
      <c r="D2" s="3"/>
      <c r="E2" s="3"/>
      <c r="F2" s="3"/>
      <c r="G2" s="6"/>
      <c r="H2" s="21" t="s">
        <v>1</v>
      </c>
      <c r="I2" s="24" t="s">
        <v>70</v>
      </c>
      <c r="J2" s="25"/>
      <c r="K2" s="26"/>
    </row>
    <row r="3" spans="1:13" ht="16.149999999999999" customHeight="1" x14ac:dyDescent="0.15"/>
    <row r="4" spans="1:13" ht="16.149999999999999" customHeight="1" x14ac:dyDescent="0.15">
      <c r="A4" s="9"/>
      <c r="B4" s="10"/>
      <c r="C4" s="10"/>
      <c r="D4" s="10"/>
      <c r="E4" s="10"/>
      <c r="F4" s="10"/>
      <c r="G4" s="11" t="s">
        <v>6</v>
      </c>
      <c r="H4" s="11" t="s">
        <v>27</v>
      </c>
      <c r="I4" s="12" t="s">
        <v>28</v>
      </c>
      <c r="J4" s="12" t="s">
        <v>7</v>
      </c>
      <c r="K4" s="12" t="s">
        <v>8</v>
      </c>
      <c r="M4" s="13"/>
    </row>
    <row r="5" spans="1:13" ht="16.149999999999999" customHeight="1" x14ac:dyDescent="0.15">
      <c r="A5" s="40"/>
      <c r="B5" s="41" t="s">
        <v>75</v>
      </c>
      <c r="C5" s="41"/>
      <c r="D5" s="41"/>
      <c r="E5" s="41"/>
      <c r="F5" s="41"/>
      <c r="G5" s="42"/>
      <c r="H5" s="42"/>
      <c r="I5" s="43"/>
      <c r="J5" s="43"/>
      <c r="K5" s="43"/>
      <c r="M5" s="13"/>
    </row>
    <row r="6" spans="1:13" ht="16.149999999999999" customHeight="1" x14ac:dyDescent="0.15">
      <c r="A6" s="68" t="s">
        <v>31</v>
      </c>
      <c r="B6" s="83" t="s">
        <v>34</v>
      </c>
      <c r="C6" s="88" t="s">
        <v>35</v>
      </c>
      <c r="D6" s="68" t="s">
        <v>32</v>
      </c>
      <c r="E6" s="41"/>
      <c r="F6" s="41"/>
      <c r="G6" s="41"/>
      <c r="H6" s="41"/>
      <c r="I6" s="41"/>
      <c r="J6" s="42"/>
      <c r="K6" s="43"/>
      <c r="L6" s="43"/>
      <c r="M6" s="13"/>
    </row>
    <row r="7" spans="1:13" ht="16.149999999999999" customHeight="1" x14ac:dyDescent="0.15">
      <c r="A7" s="41"/>
      <c r="B7" s="41"/>
      <c r="C7" s="41"/>
      <c r="D7" s="41"/>
      <c r="E7" s="41"/>
      <c r="F7" s="41"/>
      <c r="G7" s="41"/>
      <c r="H7" s="41"/>
      <c r="I7" s="41"/>
      <c r="J7" s="42"/>
      <c r="K7" s="43"/>
      <c r="L7" s="43"/>
      <c r="M7" s="13"/>
    </row>
    <row r="8" spans="1:13" ht="16.149999999999999" customHeight="1" x14ac:dyDescent="0.15">
      <c r="A8" s="84" t="s">
        <v>64</v>
      </c>
      <c r="B8" s="41"/>
      <c r="C8" s="95">
        <v>1001</v>
      </c>
      <c r="D8" s="41"/>
      <c r="E8" s="41"/>
      <c r="F8" s="41"/>
      <c r="G8" s="41"/>
      <c r="H8" s="41"/>
      <c r="I8" s="41"/>
      <c r="J8" s="42"/>
      <c r="K8" s="43"/>
      <c r="L8" s="43"/>
      <c r="M8" s="13"/>
    </row>
    <row r="9" spans="1:13" ht="16.149999999999999" customHeight="1" x14ac:dyDescent="0.15">
      <c r="A9" s="84" t="s">
        <v>77</v>
      </c>
      <c r="B9" s="41"/>
      <c r="C9" s="41"/>
      <c r="D9" s="41"/>
      <c r="E9" s="41"/>
      <c r="F9" s="42"/>
      <c r="G9" s="43"/>
      <c r="H9" s="43"/>
      <c r="I9" s="41"/>
      <c r="J9" s="42"/>
      <c r="K9" s="43"/>
      <c r="L9" s="43"/>
      <c r="M9" s="13"/>
    </row>
    <row r="10" spans="1:13" ht="16.149999999999999" customHeight="1" x14ac:dyDescent="0.15">
      <c r="A10" s="84" t="s">
        <v>74</v>
      </c>
      <c r="B10" s="41"/>
      <c r="C10" s="90">
        <f>SUM(L14:L16)</f>
        <v>36</v>
      </c>
      <c r="D10" s="41"/>
      <c r="E10" s="41"/>
      <c r="F10" s="42"/>
      <c r="G10" s="43"/>
      <c r="H10" s="43"/>
      <c r="I10" s="41"/>
      <c r="J10" s="42"/>
      <c r="K10" s="43"/>
      <c r="L10" s="43"/>
      <c r="M10" s="13"/>
    </row>
    <row r="11" spans="1:13" ht="16.149999999999999" customHeight="1" x14ac:dyDescent="0.15">
      <c r="A11" s="84"/>
      <c r="B11" s="41"/>
      <c r="C11" s="41"/>
      <c r="D11" s="41"/>
      <c r="E11" s="41"/>
      <c r="F11" s="42"/>
      <c r="G11" s="43"/>
      <c r="H11" s="43"/>
      <c r="I11" s="41"/>
      <c r="J11" s="42"/>
      <c r="K11" s="43"/>
      <c r="L11" s="43"/>
      <c r="M11" s="13"/>
    </row>
    <row r="12" spans="1:13" ht="16.149999999999999" customHeight="1" x14ac:dyDescent="0.15">
      <c r="A12" s="84" t="s">
        <v>71</v>
      </c>
      <c r="B12" s="41"/>
      <c r="C12" s="41"/>
      <c r="D12" s="41"/>
      <c r="E12" s="41"/>
      <c r="F12" s="42"/>
      <c r="G12" s="43"/>
      <c r="H12" s="43"/>
      <c r="I12" s="41"/>
      <c r="J12" s="42"/>
      <c r="K12" s="43"/>
      <c r="L12" s="43"/>
      <c r="M12" s="13"/>
    </row>
    <row r="13" spans="1:13" s="39" customFormat="1" ht="16.149999999999999" customHeight="1" x14ac:dyDescent="0.15">
      <c r="A13" s="46"/>
      <c r="B13" s="52" t="s">
        <v>15</v>
      </c>
      <c r="C13" s="52" t="s">
        <v>67</v>
      </c>
      <c r="D13" s="52" t="s">
        <v>68</v>
      </c>
      <c r="E13" s="52" t="s">
        <v>66</v>
      </c>
      <c r="F13" s="52" t="s">
        <v>65</v>
      </c>
      <c r="G13" s="57" t="s">
        <v>30</v>
      </c>
      <c r="H13" s="58"/>
      <c r="I13" s="57" t="s">
        <v>20</v>
      </c>
      <c r="J13" s="58"/>
      <c r="K13" s="85"/>
      <c r="L13" s="52" t="s">
        <v>61</v>
      </c>
      <c r="M13" s="37"/>
    </row>
    <row r="14" spans="1:13" s="45" customFormat="1" ht="16.149999999999999" customHeight="1" x14ac:dyDescent="0.15">
      <c r="A14" s="44"/>
      <c r="B14" s="44">
        <v>1</v>
      </c>
      <c r="C14" s="87" t="s">
        <v>69</v>
      </c>
      <c r="D14" s="60" t="s">
        <v>72</v>
      </c>
      <c r="E14" s="76">
        <v>433</v>
      </c>
      <c r="F14" s="60">
        <v>44382</v>
      </c>
      <c r="G14" s="59" t="s">
        <v>41</v>
      </c>
      <c r="H14" s="53"/>
      <c r="I14" s="59" t="s">
        <v>22</v>
      </c>
      <c r="J14" s="53"/>
      <c r="K14" s="86"/>
      <c r="L14" s="89">
        <v>12</v>
      </c>
      <c r="M14" s="38"/>
    </row>
    <row r="15" spans="1:13" s="45" customFormat="1" ht="16.149999999999999" customHeight="1" x14ac:dyDescent="0.15">
      <c r="A15" s="44"/>
      <c r="B15" s="44">
        <v>2</v>
      </c>
      <c r="C15" s="87" t="s">
        <v>69</v>
      </c>
      <c r="D15" s="60" t="s">
        <v>72</v>
      </c>
      <c r="E15" s="76">
        <v>466</v>
      </c>
      <c r="F15" s="60">
        <v>44383</v>
      </c>
      <c r="G15" s="59" t="s">
        <v>41</v>
      </c>
      <c r="H15" s="53"/>
      <c r="I15" s="59" t="s">
        <v>23</v>
      </c>
      <c r="J15" s="53"/>
      <c r="K15" s="86"/>
      <c r="L15" s="89">
        <v>12</v>
      </c>
      <c r="M15" s="38"/>
    </row>
    <row r="16" spans="1:13" s="45" customFormat="1" ht="16.149999999999999" customHeight="1" x14ac:dyDescent="0.15">
      <c r="A16" s="44"/>
      <c r="B16" s="44">
        <v>3</v>
      </c>
      <c r="C16" s="87" t="s">
        <v>69</v>
      </c>
      <c r="D16" s="60" t="s">
        <v>72</v>
      </c>
      <c r="E16" s="76">
        <v>467</v>
      </c>
      <c r="F16" s="60">
        <v>44383</v>
      </c>
      <c r="G16" s="59" t="s">
        <v>41</v>
      </c>
      <c r="H16" s="53"/>
      <c r="I16" s="59" t="s">
        <v>21</v>
      </c>
      <c r="J16" s="53"/>
      <c r="K16" s="86"/>
      <c r="L16" s="89">
        <v>12</v>
      </c>
      <c r="M16" s="38"/>
    </row>
    <row r="17" spans="1:13" ht="16.149999999999999" customHeight="1" x14ac:dyDescent="0.15">
      <c r="A17" s="13"/>
      <c r="B17" s="13"/>
      <c r="C17" s="13"/>
      <c r="D17" s="13"/>
      <c r="E17" s="13"/>
      <c r="F17" s="13"/>
      <c r="G17" s="13"/>
      <c r="H17" s="13"/>
      <c r="I17" s="13"/>
      <c r="J17" s="13"/>
      <c r="K17" s="13"/>
      <c r="L17" s="13"/>
      <c r="M17" s="13"/>
    </row>
    <row r="18" spans="1:13" ht="14.25" customHeight="1" x14ac:dyDescent="0.15">
      <c r="A18" s="134" t="s">
        <v>60</v>
      </c>
      <c r="B18" s="134"/>
      <c r="C18" s="134"/>
      <c r="D18" s="134"/>
      <c r="E18" s="134"/>
      <c r="F18" s="134"/>
      <c r="G18" s="134"/>
      <c r="H18" s="134"/>
      <c r="I18" s="134"/>
      <c r="J18" s="134"/>
      <c r="K18" s="134"/>
      <c r="L18" s="13"/>
      <c r="M18" s="13"/>
    </row>
    <row r="19" spans="1:13" ht="14.25" customHeight="1" x14ac:dyDescent="0.15">
      <c r="A19" s="134"/>
      <c r="B19" s="134"/>
      <c r="C19" s="134"/>
      <c r="D19" s="134"/>
      <c r="E19" s="134"/>
      <c r="F19" s="134"/>
      <c r="G19" s="134"/>
      <c r="H19" s="134"/>
      <c r="I19" s="134"/>
      <c r="J19" s="134"/>
      <c r="K19" s="134"/>
      <c r="L19" s="13"/>
      <c r="M19" s="13"/>
    </row>
    <row r="20" spans="1:13" ht="14.25" customHeight="1" x14ac:dyDescent="0.15">
      <c r="A20" s="134"/>
      <c r="B20" s="134"/>
      <c r="C20" s="134"/>
      <c r="D20" s="134"/>
      <c r="E20" s="134"/>
      <c r="F20" s="134"/>
      <c r="G20" s="134"/>
      <c r="H20" s="134"/>
      <c r="I20" s="134"/>
      <c r="J20" s="134"/>
      <c r="K20" s="134"/>
      <c r="L20" s="13"/>
      <c r="M20" s="13"/>
    </row>
    <row r="21" spans="1:13" ht="14.25" customHeight="1" x14ac:dyDescent="0.15">
      <c r="A21" s="134"/>
      <c r="B21" s="134"/>
      <c r="C21" s="134"/>
      <c r="D21" s="134"/>
      <c r="E21" s="134"/>
      <c r="F21" s="134"/>
      <c r="G21" s="134"/>
      <c r="H21" s="134"/>
      <c r="I21" s="134"/>
      <c r="J21" s="134"/>
      <c r="K21" s="134"/>
      <c r="L21" s="13"/>
      <c r="M21" s="13"/>
    </row>
    <row r="22" spans="1:13" ht="14.25" customHeight="1" x14ac:dyDescent="0.15">
      <c r="A22" s="134"/>
      <c r="B22" s="134"/>
      <c r="C22" s="134"/>
      <c r="D22" s="134"/>
      <c r="E22" s="134"/>
      <c r="F22" s="134"/>
      <c r="G22" s="134"/>
      <c r="H22" s="134"/>
      <c r="I22" s="134"/>
      <c r="J22" s="134"/>
      <c r="K22" s="134"/>
      <c r="L22" s="13"/>
      <c r="M22" s="13"/>
    </row>
    <row r="23" spans="1:13" ht="14.25" customHeight="1" x14ac:dyDescent="0.15">
      <c r="A23" s="134"/>
      <c r="B23" s="134"/>
      <c r="C23" s="134"/>
      <c r="D23" s="134"/>
      <c r="E23" s="134"/>
      <c r="F23" s="134"/>
      <c r="G23" s="134"/>
      <c r="H23" s="134"/>
      <c r="I23" s="134"/>
      <c r="J23" s="134"/>
      <c r="K23" s="134"/>
      <c r="L23" s="13"/>
      <c r="M23" s="13"/>
    </row>
    <row r="24" spans="1:13" ht="13.5" customHeight="1" x14ac:dyDescent="0.15">
      <c r="A24" s="134"/>
      <c r="B24" s="134"/>
      <c r="C24" s="134"/>
      <c r="D24" s="134"/>
      <c r="E24" s="134"/>
      <c r="F24" s="134"/>
      <c r="G24" s="134"/>
      <c r="H24" s="134"/>
      <c r="I24" s="134"/>
      <c r="J24" s="134"/>
      <c r="K24" s="134"/>
    </row>
    <row r="37" spans="11:11" x14ac:dyDescent="0.15">
      <c r="K37" s="47" t="s">
        <v>16</v>
      </c>
    </row>
  </sheetData>
  <mergeCells count="1">
    <mergeCell ref="A18:K24"/>
  </mergeCells>
  <phoneticPr fontId="14" type="noConversion"/>
  <pageMargins left="0.75" right="0.75" top="1" bottom="1" header="0.5" footer="0.5"/>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54B1A-CA23-4BD5-B13A-A1B79EA244D5}">
  <dimension ref="A1:M5"/>
  <sheetViews>
    <sheetView workbookViewId="0"/>
  </sheetViews>
  <sheetFormatPr defaultRowHeight="16.5" x14ac:dyDescent="0.15"/>
  <cols>
    <col min="1" max="1" width="16.5" style="73" bestFit="1" customWidth="1"/>
    <col min="2" max="16384" width="9" style="73"/>
  </cols>
  <sheetData>
    <row r="1" spans="1:13" x14ac:dyDescent="0.15">
      <c r="B1" s="75" t="s">
        <v>44</v>
      </c>
      <c r="C1" s="75" t="s">
        <v>45</v>
      </c>
      <c r="D1" s="75" t="s">
        <v>46</v>
      </c>
      <c r="E1" s="75" t="s">
        <v>47</v>
      </c>
      <c r="F1" s="75" t="s">
        <v>48</v>
      </c>
      <c r="G1" s="75" t="s">
        <v>49</v>
      </c>
      <c r="H1" s="75" t="s">
        <v>50</v>
      </c>
      <c r="I1" s="75" t="s">
        <v>51</v>
      </c>
      <c r="J1" s="75" t="s">
        <v>52</v>
      </c>
      <c r="K1" s="75" t="s">
        <v>53</v>
      </c>
      <c r="L1" s="75" t="s">
        <v>54</v>
      </c>
      <c r="M1" s="75" t="s">
        <v>55</v>
      </c>
    </row>
    <row r="2" spans="1:13" x14ac:dyDescent="0.15">
      <c r="A2" s="75" t="s">
        <v>56</v>
      </c>
      <c r="B2" s="73">
        <v>56</v>
      </c>
      <c r="C2" s="73">
        <v>39</v>
      </c>
      <c r="D2" s="73">
        <v>40</v>
      </c>
      <c r="E2" s="74">
        <v>64</v>
      </c>
      <c r="F2" s="74">
        <v>38</v>
      </c>
      <c r="G2" s="74">
        <v>35</v>
      </c>
      <c r="H2" s="74">
        <v>40</v>
      </c>
      <c r="I2" s="74">
        <v>45</v>
      </c>
      <c r="J2" s="74">
        <v>58</v>
      </c>
      <c r="K2" s="74">
        <v>40</v>
      </c>
      <c r="L2" s="74">
        <v>47</v>
      </c>
      <c r="M2" s="74">
        <v>66</v>
      </c>
    </row>
    <row r="3" spans="1:13" x14ac:dyDescent="0.15">
      <c r="A3" s="75" t="s">
        <v>57</v>
      </c>
      <c r="B3" s="73">
        <v>12</v>
      </c>
      <c r="C3" s="73">
        <v>20</v>
      </c>
      <c r="D3" s="73">
        <v>13</v>
      </c>
      <c r="E3" s="74">
        <v>10</v>
      </c>
      <c r="F3" s="74">
        <v>17</v>
      </c>
      <c r="G3" s="74">
        <v>8</v>
      </c>
      <c r="H3" s="74">
        <v>10</v>
      </c>
      <c r="I3" s="74">
        <v>6</v>
      </c>
      <c r="J3" s="74">
        <v>0</v>
      </c>
      <c r="K3" s="74">
        <v>2</v>
      </c>
      <c r="L3" s="74">
        <v>18</v>
      </c>
      <c r="M3" s="74">
        <v>13</v>
      </c>
    </row>
    <row r="4" spans="1:13" x14ac:dyDescent="0.15">
      <c r="A4" s="75" t="s">
        <v>58</v>
      </c>
      <c r="B4" s="73">
        <v>1</v>
      </c>
      <c r="C4" s="73">
        <v>11</v>
      </c>
      <c r="D4" s="73">
        <v>9</v>
      </c>
      <c r="E4" s="74">
        <v>4</v>
      </c>
      <c r="F4" s="74">
        <v>9</v>
      </c>
      <c r="G4" s="74">
        <v>5</v>
      </c>
      <c r="H4" s="74">
        <v>7</v>
      </c>
      <c r="I4" s="74">
        <v>8</v>
      </c>
      <c r="J4" s="74">
        <v>5</v>
      </c>
      <c r="K4" s="74">
        <v>11</v>
      </c>
      <c r="L4" s="74">
        <v>3</v>
      </c>
      <c r="M4" s="74">
        <v>11</v>
      </c>
    </row>
    <row r="5" spans="1:13" x14ac:dyDescent="0.15">
      <c r="A5" s="75" t="s">
        <v>59</v>
      </c>
      <c r="B5" s="73">
        <v>0</v>
      </c>
      <c r="C5" s="73">
        <v>1</v>
      </c>
      <c r="D5" s="73">
        <v>0</v>
      </c>
      <c r="E5" s="74">
        <v>4</v>
      </c>
      <c r="F5" s="74">
        <v>3</v>
      </c>
      <c r="G5" s="74">
        <v>4</v>
      </c>
      <c r="H5" s="74">
        <v>5</v>
      </c>
      <c r="I5" s="74">
        <v>1</v>
      </c>
      <c r="J5" s="74">
        <v>3</v>
      </c>
      <c r="K5" s="74">
        <v>2</v>
      </c>
      <c r="L5" s="74">
        <v>4</v>
      </c>
      <c r="M5" s="74">
        <v>6</v>
      </c>
    </row>
  </sheetData>
  <phoneticPr fontId="1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6</vt:i4>
      </vt:variant>
    </vt:vector>
  </HeadingPairs>
  <TitlesOfParts>
    <vt:vector size="6" baseType="lpstr">
      <vt:lpstr>列表页</vt:lpstr>
      <vt:lpstr>常规页</vt:lpstr>
      <vt:lpstr>项目-及时率</vt:lpstr>
      <vt:lpstr>绩效考核调整</vt:lpstr>
      <vt:lpstr>项目-对账单(暂时不做)</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w8888</dc:creator>
  <cp:lastModifiedBy>Etoon</cp:lastModifiedBy>
  <dcterms:created xsi:type="dcterms:W3CDTF">2020-05-31T01:35:23Z</dcterms:created>
  <dcterms:modified xsi:type="dcterms:W3CDTF">2022-02-08T15:08:52Z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