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AAA74B18-DF45-4C03-A477-A23DE9F6D137}" xr6:coauthVersionLast="45" xr6:coauthVersionMax="45" xr10:uidLastSave="{00000000-0000-0000-0000-000000000000}"/>
  <bookViews>
    <workbookView xWindow="-120" yWindow="-120" windowWidth="29040" windowHeight="15840" tabRatio="790" xr2:uid="{00000000-000D-0000-FFFF-FFFF00000000}"/>
  </bookViews>
  <sheets>
    <sheet name="常规" sheetId="84" r:id="rId1"/>
    <sheet name="滞箱费项目" sheetId="85" r:id="rId2"/>
    <sheet name="审批" sheetId="96" r:id="rId3"/>
    <sheet name="快递信息" sheetId="95" r:id="rId4"/>
    <sheet name="附件" sheetId="9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97" l="1"/>
  <c r="A1" i="96"/>
  <c r="A1" i="95"/>
  <c r="M15" i="85" l="1"/>
  <c r="M16" i="85" l="1"/>
  <c r="L14" i="85"/>
  <c r="L15" i="85"/>
  <c r="M17" i="85"/>
  <c r="L13" i="85"/>
  <c r="M13" i="85" s="1"/>
  <c r="P14" i="85"/>
  <c r="P15" i="85"/>
  <c r="P16" i="85"/>
  <c r="P17" i="85"/>
  <c r="P13" i="85"/>
  <c r="Q15" i="85" l="1"/>
  <c r="Q16" i="85"/>
  <c r="Q13" i="85"/>
  <c r="Q17" i="85"/>
  <c r="Q14" i="85"/>
  <c r="C9" i="85" l="1"/>
  <c r="A1" i="85"/>
  <c r="I31" i="84"/>
  <c r="A1" i="84"/>
</calcChain>
</file>

<file path=xl/sharedStrings.xml><?xml version="1.0" encoding="utf-8"?>
<sst xmlns="http://schemas.openxmlformats.org/spreadsheetml/2006/main" count="219" uniqueCount="146">
  <si>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</si>
  <si>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</si>
  <si>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</si>
  <si>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</si>
  <si>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</si>
  <si>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</si>
  <si>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</si>
  <si>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</si>
  <si>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</si>
  <si>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</si>
  <si>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</si>
  <si>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</si>
  <si>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</si>
  <si>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</si>
  <si>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</si>
  <si>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</si>
  <si>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</si>
  <si>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</si>
  <si>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</si>
  <si>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</si>
  <si>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</si>
  <si>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</si>
  <si>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</si>
  <si>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</si>
  <si>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</si>
  <si>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</si>
  <si>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</si>
  <si>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</si>
  <si>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</si>
  <si>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</si>
  <si>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</si>
  <si>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</si>
  <si>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</si>
  <si>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</si>
  <si>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</si>
  <si>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</si>
  <si>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</si>
  <si>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</si>
  <si>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</si>
  <si>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</si>
  <si>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</si>
  <si>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</si>
  <si>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</si>
  <si>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</si>
  <si>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</si>
  <si>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</si>
  <si>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</si>
  <si>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</si>
  <si>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</si>
  <si>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</si>
  <si>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</si>
  <si>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</si>
  <si>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</si>
  <si>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</si>
  <si>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</si>
  <si>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</si>
  <si>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</si>
  <si>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</si>
  <si>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</si>
  <si>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</si>
  <si>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</si>
  <si>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</si>
  <si>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</si>
  <si>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</si>
  <si>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</si>
  <si>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</si>
  <si>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</si>
  <si>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</si>
  <si>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</si>
  <si>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</si>
  <si>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</si>
  <si>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</si>
  <si>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</si>
  <si>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</si>
  <si>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</si>
  <si>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</si>
  <si>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</si>
  <si>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</si>
  <si>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</si>
  <si>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</si>
  <si>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</si>
  <si>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</si>
  <si>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</si>
  <si>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</si>
  <si>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</si>
  <si>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</si>
  <si>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</si>
  <si>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</si>
  <si>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</si>
  <si>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 xml:space="preserve">	M000003-易通箱滞箱费</t>
  </si>
  <si>
    <t>SRD0001</t>
  </si>
  <si>
    <t>结算物料：</t>
    <phoneticPr fontId="17" type="noConversion"/>
  </si>
  <si>
    <t>结算规则：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</si>
  <si>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</si>
  <si>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</si>
  <si>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</si>
  <si>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</si>
  <si>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</si>
  <si>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</si>
  <si>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</si>
  <si>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</si>
  <si>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</si>
  <si>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</si>
  <si>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</si>
  <si>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</si>
  <si>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</si>
  <si>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</si>
  <si>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</si>
  <si>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</si>
  <si>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</si>
  <si>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</si>
  <si>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</si>
  <si>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</si>
  <si>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</si>
  <si>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</si>
  <si>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</si>
  <si>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t>占箱时间</t>
    <phoneticPr fontId="17" type="noConversion"/>
  </si>
  <si>
    <t>详细信息 - 行1</t>
    <phoneticPr fontId="17" type="noConversion"/>
  </si>
  <si>
    <t>结算规则有效期：</t>
    <phoneticPr fontId="17" type="noConversion"/>
  </si>
  <si>
    <t>2020-01-01 ~ 2020-06-30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</si>
  <si>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2. 发</t>
    </r>
    <r>
      <rPr>
        <b/>
        <sz val="10"/>
        <color theme="1"/>
        <rFont val="微软雅黑"/>
        <family val="2"/>
        <charset val="134"/>
      </rPr>
      <t>货去向</t>
    </r>
    <r>
      <rPr>
        <sz val="10"/>
        <color theme="1"/>
        <rFont val="微软雅黑"/>
        <family val="2"/>
        <charset val="134"/>
      </rPr>
      <t xml:space="preserve">：由于暂时不启用SRD0002规则，故这里都是空值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</si>
  <si>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</si>
  <si>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</si>
  <si>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</si>
  <si>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</si>
  <si>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</si>
  <si>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</si>
  <si>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</si>
  <si>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</si>
  <si>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</si>
  <si>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</si>
  <si>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</si>
  <si>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</si>
  <si>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</si>
  <si>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</si>
  <si>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</si>
  <si>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</si>
  <si>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</si>
  <si>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</si>
  <si>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</si>
  <si>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</si>
  <si>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</si>
  <si>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</si>
  <si>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</si>
  <si>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 (1) 结算期间自默认值=2019-12-01且不可修改
    (2) 结算期间至只有在新建时可以编辑，保存后不可修改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</t>
    </r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</si>
  <si>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>：</t>
    </r>
    <r>
      <rPr>
        <sz val="10"/>
        <color rgb="FF7030A0"/>
        <rFont val="微软雅黑"/>
        <family val="2"/>
        <charset val="134"/>
      </rPr>
      <t>如果存在结算期间至大于当前单据的滞箱费结算单，则无法取消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</si>
</sst>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30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7030A0"/>
      <name val="微软雅黑"/>
      <family val="2"/>
      <charset val="134"/>
    </font>
    <font>
      <sz val="10"/>
      <color rgb="FF7030A0"/>
      <name val="微软雅黑"/>
      <family val="2"/>
      <charset val="134"/>
    </font>
    <font>
      <b/>
      <sz val="11"/>
      <color rgb="FFFF0000"/>
      <name val="Calibri"/>
      <family val="2"/>
    </font>
    <font>
      <b/>
      <sz val="11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20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178" fontId="25" fillId="13" borderId="6" xfId="0" applyNumberFormat="1" applyFont="1" applyFill="1" applyBorder="1" applyAlignment="1">
      <alignment horizontal="left" vertical="center"/>
    </xf>
    <xf numFmtId="0" fontId="20" fillId="10" borderId="0" xfId="0" applyFont="1" applyFill="1" applyAlignment="1">
      <alignment vertical="center"/>
    </xf>
    <xf numFmtId="0" fontId="13" fillId="1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181" fontId="22" fillId="0" borderId="0" xfId="0" applyNumberFormat="1" applyFont="1" applyAlignment="1">
      <alignment vertical="center"/>
    </xf>
    <xf numFmtId="177" fontId="22" fillId="0" borderId="0" xfId="0" applyNumberFormat="1" applyFont="1" applyAlignment="1">
      <alignment horizontal="center" vertical="center"/>
    </xf>
    <xf numFmtId="181" fontId="23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9" fontId="22" fillId="0" borderId="0" xfId="0" applyNumberFormat="1" applyFont="1" applyAlignment="1">
      <alignment horizontal="center" vertical="center"/>
    </xf>
    <xf numFmtId="182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9" borderId="6" xfId="0" applyFont="1" applyFill="1" applyBorder="1" applyAlignment="1">
      <alignment vertical="center"/>
    </xf>
    <xf numFmtId="0" fontId="25" fillId="9" borderId="7" xfId="0" applyFont="1" applyFill="1" applyBorder="1" applyAlignment="1">
      <alignment vertical="center"/>
    </xf>
    <xf numFmtId="0" fontId="25" fillId="9" borderId="8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5" fillId="9" borderId="8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10" borderId="0" xfId="0" applyFont="1" applyFill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7" fillId="4" borderId="2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vertical="center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1" fillId="7" borderId="2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28" fillId="17" borderId="15" xfId="3" applyFont="1" applyFill="1" applyBorder="1" applyAlignment="1">
      <alignment horizontal="center" vertical="center"/>
    </xf>
    <xf numFmtId="0" fontId="28" fillId="17" borderId="16" xfId="3" applyFont="1" applyFill="1" applyBorder="1" applyAlignment="1">
      <alignment horizontal="center" vertical="center"/>
    </xf>
    <xf numFmtId="0" fontId="28" fillId="17" borderId="17" xfId="3" applyFont="1" applyFill="1" applyBorder="1" applyAlignment="1">
      <alignment horizontal="center" vertical="center"/>
    </xf>
    <xf numFmtId="0" fontId="28" fillId="17" borderId="18" xfId="3" applyFont="1" applyFill="1" applyBorder="1" applyAlignment="1">
      <alignment horizontal="center" vertical="center"/>
    </xf>
    <xf numFmtId="0" fontId="28" fillId="17" borderId="19" xfId="3" applyFont="1" applyFill="1" applyBorder="1" applyAlignment="1">
      <alignment horizontal="center" vertical="center"/>
    </xf>
    <xf numFmtId="0" fontId="28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top" wrapText="1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08"/>
  <sheetViews>
    <sheetView showGridLines="0" tabSelected="1" topLeftCell="A25" zoomScale="90" zoomScaleNormal="90" workbookViewId="0">
      <selection activeCell="N52" sqref="N52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61" t="str">
        <f>I2</f>
        <v>客户结算单/内容页/常规</v>
      </c>
      <c r="B1" s="161"/>
      <c r="C1" s="161"/>
      <c r="D1" s="161"/>
      <c r="H1" s="7" t="s">
        <v>0</v>
      </c>
      <c r="I1" s="158" t="s">
        <v>87</v>
      </c>
      <c r="J1" s="159"/>
      <c r="K1" s="160"/>
    </row>
    <row r="2" spans="1:20" s="1" customFormat="1" ht="24.95" customHeight="1" x14ac:dyDescent="0.2">
      <c r="A2" s="161"/>
      <c r="B2" s="161"/>
      <c r="C2" s="161"/>
      <c r="D2" s="161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85</v>
      </c>
      <c r="C6" s="132" t="s">
        <v>132</v>
      </c>
      <c r="D6" s="130" t="s">
        <v>134</v>
      </c>
      <c r="E6" s="130" t="s">
        <v>121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20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5" t="s">
        <v>40</v>
      </c>
      <c r="J8" s="36"/>
      <c r="K8" s="70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8" t="s">
        <v>8</v>
      </c>
      <c r="J9" s="39"/>
      <c r="K9" s="40"/>
      <c r="M9"/>
      <c r="N9"/>
      <c r="O9"/>
      <c r="P9"/>
      <c r="Q9"/>
      <c r="R9"/>
      <c r="S9"/>
      <c r="T9"/>
    </row>
    <row r="10" spans="1:20" ht="18" customHeight="1" x14ac:dyDescent="0.2">
      <c r="C10" s="21" t="s">
        <v>11</v>
      </c>
      <c r="F10"/>
      <c r="G10" s="15" t="s">
        <v>56</v>
      </c>
      <c r="I10" s="38" t="s">
        <v>10</v>
      </c>
      <c r="J10" s="39"/>
      <c r="K10" s="40"/>
      <c r="M10"/>
      <c r="N10"/>
      <c r="O10"/>
      <c r="P10"/>
      <c r="Q10"/>
      <c r="R10"/>
      <c r="S10"/>
      <c r="T10"/>
    </row>
    <row r="11" spans="1:20" ht="18" customHeight="1" x14ac:dyDescent="0.2">
      <c r="C11" s="21" t="s">
        <v>39</v>
      </c>
      <c r="F11"/>
      <c r="G11" s="15" t="s">
        <v>57</v>
      </c>
      <c r="I11" s="38" t="s">
        <v>59</v>
      </c>
      <c r="J11" s="39"/>
      <c r="K11" s="40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8" t="s">
        <v>60</v>
      </c>
      <c r="J12" s="39"/>
      <c r="K12" s="40"/>
      <c r="M12"/>
      <c r="N12"/>
      <c r="O12"/>
      <c r="P12"/>
      <c r="Q12"/>
      <c r="R12"/>
      <c r="S12"/>
      <c r="T12"/>
    </row>
    <row r="13" spans="1:20" ht="18" customHeight="1" thickBot="1" x14ac:dyDescent="0.25">
      <c r="A13" s="71"/>
      <c r="B13" s="71"/>
      <c r="C13" s="71"/>
      <c r="D13" s="71"/>
      <c r="E13" s="71"/>
      <c r="F13" s="72"/>
      <c r="G13" s="71"/>
      <c r="H13" s="71"/>
      <c r="I13" s="71"/>
      <c r="J13" s="71"/>
      <c r="K13" s="71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7" t="s">
        <v>41</v>
      </c>
      <c r="D15" s="68"/>
      <c r="E15" s="69"/>
      <c r="F15"/>
      <c r="G15" s="17" t="s">
        <v>52</v>
      </c>
      <c r="I15" s="67" t="s">
        <v>41</v>
      </c>
      <c r="J15" s="68"/>
      <c r="K15" s="69"/>
    </row>
    <row r="16" spans="1:20" ht="18" customHeight="1" x14ac:dyDescent="0.2">
      <c r="A16" s="17" t="s">
        <v>45</v>
      </c>
      <c r="C16" s="21" t="s">
        <v>46</v>
      </c>
      <c r="F16"/>
      <c r="G16" s="17" t="s">
        <v>50</v>
      </c>
      <c r="I16" s="67" t="s">
        <v>46</v>
      </c>
      <c r="J16" s="68"/>
      <c r="K16" s="69"/>
    </row>
    <row r="17" spans="1:11" ht="18" customHeight="1" x14ac:dyDescent="0.2">
      <c r="C17" s="21" t="s">
        <v>47</v>
      </c>
      <c r="F17"/>
      <c r="I17" s="21" t="s">
        <v>47</v>
      </c>
    </row>
    <row r="18" spans="1:11" ht="18" customHeight="1" x14ac:dyDescent="0.2">
      <c r="C18" s="21" t="s">
        <v>48</v>
      </c>
      <c r="F18"/>
      <c r="I18" s="21" t="s">
        <v>48</v>
      </c>
    </row>
    <row r="19" spans="1:11" ht="18" customHeight="1" x14ac:dyDescent="0.2">
      <c r="F19"/>
      <c r="G19" s="17" t="s">
        <v>51</v>
      </c>
      <c r="I19" s="67" t="s">
        <v>9</v>
      </c>
      <c r="J19" s="68"/>
      <c r="K19" s="69"/>
    </row>
    <row r="20" spans="1:11" ht="18" customHeight="1" x14ac:dyDescent="0.2">
      <c r="F20"/>
      <c r="I20" s="21" t="s">
        <v>11</v>
      </c>
    </row>
    <row r="21" spans="1:11" ht="18" customHeight="1" thickBot="1" x14ac:dyDescent="0.25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2" t="s">
        <v>15</v>
      </c>
      <c r="D23" s="23"/>
      <c r="E23" s="24"/>
      <c r="F23"/>
      <c r="G23" s="17" t="s">
        <v>67</v>
      </c>
      <c r="I23" s="73" t="s">
        <v>69</v>
      </c>
      <c r="J23" s="23"/>
      <c r="K23" s="24"/>
    </row>
    <row r="24" spans="1:11" ht="18" customHeight="1" x14ac:dyDescent="0.2">
      <c r="A24" s="17" t="s">
        <v>16</v>
      </c>
      <c r="C24" s="22" t="s">
        <v>2</v>
      </c>
      <c r="D24" s="23"/>
      <c r="E24" s="24"/>
      <c r="F24"/>
      <c r="G24" s="17" t="s">
        <v>68</v>
      </c>
      <c r="I24" s="73" t="s">
        <v>70</v>
      </c>
      <c r="J24" s="23"/>
      <c r="K24" s="24"/>
    </row>
    <row r="25" spans="1:11" ht="18" customHeight="1" x14ac:dyDescent="0.2">
      <c r="A25" s="17" t="s">
        <v>17</v>
      </c>
      <c r="C25" s="22" t="s">
        <v>18</v>
      </c>
      <c r="D25" s="23"/>
      <c r="E25" s="24"/>
      <c r="F25"/>
      <c r="G25" s="17" t="s">
        <v>78</v>
      </c>
      <c r="I25" s="75">
        <v>43831</v>
      </c>
      <c r="J25" s="23"/>
      <c r="K25" s="24"/>
    </row>
    <row r="26" spans="1:11" ht="18" customHeight="1" x14ac:dyDescent="0.2">
      <c r="A26" s="17" t="s">
        <v>62</v>
      </c>
      <c r="C26" s="74">
        <v>5431</v>
      </c>
      <c r="D26" s="23"/>
      <c r="E26" s="24"/>
      <c r="F26"/>
      <c r="G26" s="17" t="s">
        <v>79</v>
      </c>
      <c r="I26" s="75">
        <v>44196</v>
      </c>
      <c r="J26" s="23"/>
      <c r="K26" s="24"/>
    </row>
    <row r="27" spans="1:11" ht="18" customHeight="1" x14ac:dyDescent="0.2">
      <c r="A27" s="17" t="s">
        <v>63</v>
      </c>
      <c r="C27" s="75" t="s">
        <v>64</v>
      </c>
      <c r="D27" s="45"/>
      <c r="E27" s="46"/>
      <c r="F27"/>
      <c r="G27" s="17" t="s">
        <v>71</v>
      </c>
      <c r="I27" s="73">
        <v>192722</v>
      </c>
      <c r="J27" s="23"/>
      <c r="K27" s="24"/>
    </row>
    <row r="28" spans="1:11" ht="18" customHeight="1" x14ac:dyDescent="0.2">
      <c r="A28" s="17" t="s">
        <v>19</v>
      </c>
      <c r="C28" s="73">
        <v>2873</v>
      </c>
      <c r="D28" s="23"/>
      <c r="E28" s="24"/>
      <c r="F28"/>
      <c r="G28" s="17" t="s">
        <v>72</v>
      </c>
      <c r="I28" s="73">
        <v>2928392</v>
      </c>
      <c r="J28" s="23"/>
      <c r="K28" s="24"/>
    </row>
    <row r="29" spans="1:11" ht="18" customHeight="1" x14ac:dyDescent="0.2">
      <c r="A29" s="17" t="s">
        <v>65</v>
      </c>
      <c r="C29" s="22" t="s">
        <v>66</v>
      </c>
      <c r="D29" s="23"/>
      <c r="E29" s="24"/>
      <c r="F29"/>
      <c r="G29" s="17" t="s">
        <v>73</v>
      </c>
      <c r="I29" s="22" t="s">
        <v>77</v>
      </c>
      <c r="J29" s="23"/>
      <c r="K29" s="24"/>
    </row>
    <row r="30" spans="1:11" ht="18" customHeight="1" x14ac:dyDescent="0.2">
      <c r="A30" s="17" t="s">
        <v>20</v>
      </c>
      <c r="C30" s="92" t="s">
        <v>36</v>
      </c>
      <c r="D30" s="93"/>
      <c r="E30" s="94"/>
      <c r="F30"/>
      <c r="G30" s="17" t="s">
        <v>74</v>
      </c>
      <c r="I30" s="41">
        <v>0</v>
      </c>
      <c r="J30" s="45"/>
      <c r="K30" s="46"/>
    </row>
    <row r="31" spans="1:11" ht="18" customHeight="1" x14ac:dyDescent="0.2">
      <c r="A31" s="76" t="s">
        <v>84</v>
      </c>
      <c r="C31" s="95">
        <v>43831</v>
      </c>
      <c r="D31" s="19">
        <v>43982</v>
      </c>
      <c r="E31" s="25"/>
      <c r="F31"/>
      <c r="G31" s="17" t="s">
        <v>75</v>
      </c>
      <c r="H31"/>
      <c r="I31" s="41" t="e">
        <f>SUM(#REF!)</f>
        <v>#REF!</v>
      </c>
      <c r="J31" s="45"/>
      <c r="K31" s="46"/>
    </row>
    <row r="32" spans="1:11" ht="18" customHeight="1" x14ac:dyDescent="0.2">
      <c r="A32" s="17" t="s">
        <v>21</v>
      </c>
      <c r="C32" s="26"/>
      <c r="D32" s="27"/>
      <c r="E32" s="28"/>
      <c r="F32"/>
      <c r="G32" s="17" t="s">
        <v>76</v>
      </c>
      <c r="H32"/>
      <c r="I32" s="44">
        <v>29289</v>
      </c>
      <c r="J32" s="42"/>
      <c r="K32" s="43"/>
    </row>
    <row r="33" spans="1:11" ht="18" customHeight="1" x14ac:dyDescent="0.2">
      <c r="C33" s="26"/>
      <c r="D33" s="27"/>
      <c r="E33" s="28"/>
      <c r="F33"/>
      <c r="G33"/>
      <c r="H33"/>
      <c r="I33"/>
      <c r="J33"/>
      <c r="K33"/>
    </row>
    <row r="34" spans="1:11" ht="18" customHeight="1" x14ac:dyDescent="0.2">
      <c r="C34" s="29"/>
      <c r="D34" s="30"/>
      <c r="E34" s="31"/>
      <c r="F34"/>
      <c r="G34"/>
      <c r="H34"/>
      <c r="I34"/>
      <c r="J34"/>
      <c r="K34"/>
    </row>
    <row r="35" spans="1:11" ht="18" customHeight="1" thickBot="1" x14ac:dyDescent="0.25">
      <c r="A35" s="71"/>
      <c r="B35" s="71"/>
      <c r="C35" s="71"/>
      <c r="D35" s="71"/>
      <c r="E35" s="71"/>
      <c r="F35" s="72"/>
      <c r="G35" s="71"/>
      <c r="H35" s="71"/>
      <c r="I35" s="71"/>
      <c r="J35" s="71"/>
      <c r="K35" s="71"/>
    </row>
    <row r="36" spans="1:11" ht="18" customHeight="1" x14ac:dyDescent="0.2">
      <c r="A36" s="13" t="s">
        <v>28</v>
      </c>
      <c r="F36"/>
    </row>
    <row r="37" spans="1:11" ht="18" customHeight="1" x14ac:dyDescent="0.2">
      <c r="A37" s="76" t="s">
        <v>30</v>
      </c>
      <c r="C37" s="33"/>
      <c r="D37" s="23"/>
      <c r="E37" s="24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2" t="s">
        <v>23</v>
      </c>
      <c r="I38" s="35" t="s">
        <v>24</v>
      </c>
      <c r="J38" s="36"/>
      <c r="K38" s="37"/>
    </row>
    <row r="39" spans="1:11" ht="18" customHeight="1" x14ac:dyDescent="0.2">
      <c r="F39"/>
      <c r="G39" s="32" t="s">
        <v>25</v>
      </c>
      <c r="I39" s="35" t="s">
        <v>26</v>
      </c>
      <c r="J39" s="36"/>
      <c r="K39" s="37"/>
    </row>
    <row r="40" spans="1:11" ht="18" customHeight="1" x14ac:dyDescent="0.2">
      <c r="F40"/>
      <c r="G40" s="32" t="s">
        <v>27</v>
      </c>
      <c r="I40" s="35" t="s">
        <v>24</v>
      </c>
      <c r="J40" s="36"/>
      <c r="K40" s="37"/>
    </row>
    <row r="41" spans="1:11" ht="18" customHeight="1" x14ac:dyDescent="0.2">
      <c r="F41"/>
      <c r="G41" s="32" t="s">
        <v>29</v>
      </c>
      <c r="I41" s="35" t="s">
        <v>26</v>
      </c>
      <c r="J41" s="36"/>
      <c r="K41" s="37"/>
    </row>
    <row r="42" spans="1:11" ht="18" customHeight="1" thickBot="1" x14ac:dyDescent="0.25">
      <c r="A42" s="71"/>
      <c r="B42" s="71"/>
      <c r="C42" s="71"/>
      <c r="D42" s="71"/>
      <c r="E42" s="71"/>
      <c r="F42" s="72"/>
      <c r="G42" s="71"/>
      <c r="H42" s="71"/>
      <c r="I42" s="71"/>
      <c r="J42" s="71"/>
      <c r="K42" s="71"/>
    </row>
    <row r="43" spans="1:11" ht="18" customHeight="1" x14ac:dyDescent="0.2">
      <c r="A43" s="13" t="s">
        <v>80</v>
      </c>
      <c r="F43"/>
    </row>
    <row r="44" spans="1:11" ht="18" customHeight="1" x14ac:dyDescent="0.2">
      <c r="A44" s="17" t="s">
        <v>81</v>
      </c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ht="18" customHeight="1" x14ac:dyDescent="0.2">
      <c r="A45" s="17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1" ht="18" customHeight="1" x14ac:dyDescent="0.2">
      <c r="A46" s="17" t="s">
        <v>82</v>
      </c>
      <c r="C46" s="162"/>
      <c r="D46" s="162"/>
      <c r="E46" s="162"/>
      <c r="F46" s="162"/>
      <c r="G46" s="162"/>
      <c r="H46" s="162"/>
      <c r="I46" s="162"/>
      <c r="J46" s="162"/>
      <c r="K46" s="162"/>
    </row>
    <row r="47" spans="1:11" ht="18" customHeight="1" x14ac:dyDescent="0.2">
      <c r="C47" s="162"/>
      <c r="D47" s="162"/>
      <c r="E47" s="162"/>
      <c r="F47" s="162"/>
      <c r="G47" s="162"/>
      <c r="H47" s="162"/>
      <c r="I47" s="162"/>
      <c r="J47" s="162"/>
      <c r="K47" s="162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63" t="s">
        <v>144</v>
      </c>
      <c r="B50" s="164"/>
      <c r="C50" s="164"/>
      <c r="D50" s="164"/>
      <c r="E50" s="164"/>
      <c r="F50" s="165"/>
      <c r="G50" s="172" t="s">
        <v>145</v>
      </c>
      <c r="H50" s="173"/>
      <c r="I50" s="173"/>
      <c r="J50" s="173"/>
      <c r="K50" s="174"/>
    </row>
    <row r="51" spans="1:11" ht="21.4" customHeight="1" x14ac:dyDescent="0.2">
      <c r="A51" s="166"/>
      <c r="B51" s="167"/>
      <c r="C51" s="167"/>
      <c r="D51" s="167"/>
      <c r="E51" s="167"/>
      <c r="F51" s="168"/>
      <c r="G51" s="175"/>
      <c r="H51" s="176"/>
      <c r="I51" s="176"/>
      <c r="J51" s="176"/>
      <c r="K51" s="177"/>
    </row>
    <row r="52" spans="1:11" ht="21.4" customHeight="1" x14ac:dyDescent="0.2">
      <c r="A52" s="166"/>
      <c r="B52" s="167"/>
      <c r="C52" s="167"/>
      <c r="D52" s="167"/>
      <c r="E52" s="167"/>
      <c r="F52" s="168"/>
      <c r="G52" s="175"/>
      <c r="H52" s="176"/>
      <c r="I52" s="176"/>
      <c r="J52" s="176"/>
      <c r="K52" s="177"/>
    </row>
    <row r="53" spans="1:11" ht="21.4" customHeight="1" x14ac:dyDescent="0.2">
      <c r="A53" s="166"/>
      <c r="B53" s="167"/>
      <c r="C53" s="167"/>
      <c r="D53" s="167"/>
      <c r="E53" s="167"/>
      <c r="F53" s="168"/>
      <c r="G53" s="175"/>
      <c r="H53" s="176"/>
      <c r="I53" s="176"/>
      <c r="J53" s="176"/>
      <c r="K53" s="177"/>
    </row>
    <row r="54" spans="1:11" ht="21.4" customHeight="1" x14ac:dyDescent="0.2">
      <c r="A54" s="166"/>
      <c r="B54" s="167"/>
      <c r="C54" s="167"/>
      <c r="D54" s="167"/>
      <c r="E54" s="167"/>
      <c r="F54" s="168"/>
      <c r="G54" s="175"/>
      <c r="H54" s="176"/>
      <c r="I54" s="176"/>
      <c r="J54" s="176"/>
      <c r="K54" s="177"/>
    </row>
    <row r="55" spans="1:11" ht="21.4" customHeight="1" x14ac:dyDescent="0.2">
      <c r="A55" s="166"/>
      <c r="B55" s="167"/>
      <c r="C55" s="167"/>
      <c r="D55" s="167"/>
      <c r="E55" s="167"/>
      <c r="F55" s="168"/>
      <c r="G55" s="175"/>
      <c r="H55" s="176"/>
      <c r="I55" s="176"/>
      <c r="J55" s="176"/>
      <c r="K55" s="177"/>
    </row>
    <row r="56" spans="1:11" ht="21.4" customHeight="1" x14ac:dyDescent="0.2">
      <c r="A56" s="166"/>
      <c r="B56" s="167"/>
      <c r="C56" s="167"/>
      <c r="D56" s="167"/>
      <c r="E56" s="167"/>
      <c r="F56" s="168"/>
      <c r="G56" s="175"/>
      <c r="H56" s="176"/>
      <c r="I56" s="176"/>
      <c r="J56" s="176"/>
      <c r="K56" s="177"/>
    </row>
    <row r="57" spans="1:11" ht="21.4" customHeight="1" x14ac:dyDescent="0.2">
      <c r="A57" s="169"/>
      <c r="B57" s="170"/>
      <c r="C57" s="170"/>
      <c r="D57" s="170"/>
      <c r="E57" s="170"/>
      <c r="F57" s="171"/>
      <c r="G57" s="178"/>
      <c r="H57" s="179"/>
      <c r="I57" s="179"/>
      <c r="J57" s="179"/>
      <c r="K57" s="180"/>
    </row>
    <row r="58" spans="1:11" ht="18" customHeight="1" x14ac:dyDescent="0.3">
      <c r="A58" s="14"/>
      <c r="B58" s="14"/>
      <c r="C58" s="14"/>
      <c r="D58" s="14"/>
      <c r="E58" s="14"/>
      <c r="F58" s="34"/>
      <c r="G58" s="34"/>
      <c r="H58" s="34"/>
      <c r="I58" s="34"/>
      <c r="J58" s="34"/>
      <c r="K58" s="34"/>
    </row>
    <row r="59" spans="1:11" ht="18" customHeight="1" x14ac:dyDescent="0.2"/>
    <row r="60" spans="1:11" ht="18" customHeight="1" x14ac:dyDescent="0.2"/>
    <row r="61" spans="1:11" ht="18" customHeight="1" x14ac:dyDescent="0.2"/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>
      <c r="A77"/>
      <c r="B77"/>
      <c r="C77"/>
      <c r="D77"/>
      <c r="E77"/>
      <c r="F77"/>
      <c r="G77"/>
      <c r="H77"/>
      <c r="I77"/>
      <c r="J77"/>
      <c r="K77"/>
    </row>
    <row r="78" spans="1:11" ht="18" customHeight="1" x14ac:dyDescent="0.2">
      <c r="A78"/>
      <c r="B78"/>
      <c r="C78"/>
      <c r="D78"/>
      <c r="E78"/>
      <c r="F78"/>
      <c r="G78"/>
      <c r="H78"/>
      <c r="I78"/>
      <c r="J78"/>
      <c r="K78"/>
    </row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x14ac:dyDescent="0.2">
      <c r="A108"/>
      <c r="B108"/>
      <c r="C108"/>
      <c r="D108"/>
      <c r="E108"/>
      <c r="F108"/>
      <c r="G108"/>
      <c r="H108"/>
      <c r="I108"/>
      <c r="J108"/>
      <c r="K108"/>
    </row>
  </sheetData>
  <mergeCells count="6">
    <mergeCell ref="I1:K1"/>
    <mergeCell ref="A1:D2"/>
    <mergeCell ref="C44:K45"/>
    <mergeCell ref="C46:K47"/>
    <mergeCell ref="A50:F57"/>
    <mergeCell ref="G50:K57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Q45"/>
  <sheetViews>
    <sheetView showGridLines="0" topLeftCell="A4" zoomScale="90" zoomScaleNormal="90" workbookViewId="0">
      <selection activeCell="K21" sqref="K21"/>
    </sheetView>
  </sheetViews>
  <sheetFormatPr defaultColWidth="8.875" defaultRowHeight="16.5" x14ac:dyDescent="0.2"/>
  <cols>
    <col min="1" max="2" width="6.625" style="2" customWidth="1"/>
    <col min="3" max="24" width="12.625" style="2" customWidth="1"/>
    <col min="25" max="16384" width="8.875" style="2"/>
  </cols>
  <sheetData>
    <row r="1" spans="1:17" s="1" customFormat="1" ht="24.95" customHeight="1" x14ac:dyDescent="0.2">
      <c r="A1" s="57" t="str">
        <f>L2</f>
        <v>客户结算单/内容页/滞箱费项目</v>
      </c>
      <c r="B1" s="57"/>
      <c r="C1" s="57"/>
      <c r="D1" s="57"/>
      <c r="E1" s="57"/>
      <c r="F1" s="57"/>
      <c r="G1" s="51"/>
      <c r="K1" s="7" t="s">
        <v>0</v>
      </c>
      <c r="L1" s="158" t="s">
        <v>87</v>
      </c>
      <c r="M1" s="159"/>
      <c r="N1" s="160"/>
    </row>
    <row r="2" spans="1:17" s="1" customFormat="1" ht="24.95" customHeight="1" x14ac:dyDescent="0.2">
      <c r="A2" s="57"/>
      <c r="B2" s="57"/>
      <c r="C2" s="57"/>
      <c r="D2" s="57"/>
      <c r="E2" s="57"/>
      <c r="F2" s="57"/>
      <c r="G2" s="51"/>
      <c r="K2" s="7" t="s">
        <v>1</v>
      </c>
      <c r="L2" s="67" t="s">
        <v>88</v>
      </c>
      <c r="M2" s="52"/>
      <c r="N2" s="53"/>
    </row>
    <row r="3" spans="1:17" ht="18" customHeight="1" x14ac:dyDescent="0.2"/>
    <row r="4" spans="1:17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7" ht="18" customHeight="1" x14ac:dyDescent="0.2"/>
    <row r="6" spans="1:17" ht="18" customHeight="1" x14ac:dyDescent="0.2">
      <c r="A6" s="181" t="s">
        <v>7</v>
      </c>
      <c r="B6" s="182"/>
      <c r="C6" s="5" t="s">
        <v>86</v>
      </c>
      <c r="D6" s="132" t="s">
        <v>132</v>
      </c>
      <c r="E6" s="130" t="s">
        <v>134</v>
      </c>
      <c r="F6" s="130" t="s">
        <v>121</v>
      </c>
      <c r="G6" s="17"/>
    </row>
    <row r="7" spans="1:17" ht="18" customHeight="1" x14ac:dyDescent="0.2">
      <c r="A7" s="13"/>
      <c r="B7" s="13"/>
      <c r="C7" s="65"/>
      <c r="D7" s="13"/>
      <c r="G7" s="17"/>
      <c r="H7" s="6"/>
    </row>
    <row r="8" spans="1:17" ht="18" customHeight="1" x14ac:dyDescent="0.2">
      <c r="A8" s="17" t="s">
        <v>111</v>
      </c>
      <c r="C8" s="80">
        <v>100</v>
      </c>
      <c r="D8" s="68"/>
      <c r="E8" s="69"/>
    </row>
    <row r="9" spans="1:17" ht="18" customHeight="1" x14ac:dyDescent="0.2">
      <c r="A9" s="17" t="s">
        <v>76</v>
      </c>
      <c r="C9" s="91">
        <f>SUM(Q13:Q17)-C8</f>
        <v>455.95999999999992</v>
      </c>
      <c r="D9" s="77"/>
      <c r="E9" s="78"/>
    </row>
    <row r="10" spans="1:17" ht="18" customHeight="1" x14ac:dyDescent="0.2">
      <c r="G10" s="17"/>
      <c r="H10" s="6"/>
    </row>
    <row r="11" spans="1:17" ht="18" customHeight="1" x14ac:dyDescent="0.2">
      <c r="A11" s="13"/>
      <c r="B11" s="13"/>
      <c r="C11" s="65"/>
      <c r="D11" s="13"/>
      <c r="G11" s="6"/>
      <c r="Q11" s="50" t="s">
        <v>33</v>
      </c>
    </row>
    <row r="12" spans="1:17" ht="18" customHeight="1" x14ac:dyDescent="0.2">
      <c r="A12" s="54"/>
      <c r="B12" s="47" t="s">
        <v>34</v>
      </c>
      <c r="C12" s="54" t="s">
        <v>93</v>
      </c>
      <c r="D12" s="64" t="s">
        <v>95</v>
      </c>
      <c r="E12" s="16" t="s">
        <v>96</v>
      </c>
      <c r="F12" s="16" t="s">
        <v>114</v>
      </c>
      <c r="G12" s="85" t="s">
        <v>94</v>
      </c>
      <c r="H12" s="89" t="s">
        <v>113</v>
      </c>
      <c r="I12" s="85" t="s">
        <v>104</v>
      </c>
      <c r="J12" s="86" t="s">
        <v>105</v>
      </c>
      <c r="K12" s="86" t="s">
        <v>106</v>
      </c>
      <c r="L12" s="90" t="s">
        <v>116</v>
      </c>
      <c r="M12" s="86" t="s">
        <v>112</v>
      </c>
      <c r="N12" s="86" t="s">
        <v>107</v>
      </c>
      <c r="O12" s="86" t="s">
        <v>108</v>
      </c>
      <c r="P12" s="86" t="s">
        <v>109</v>
      </c>
      <c r="Q12" s="86" t="s">
        <v>110</v>
      </c>
    </row>
    <row r="13" spans="1:17" ht="18" customHeight="1" x14ac:dyDescent="0.2">
      <c r="A13" s="55" t="s">
        <v>35</v>
      </c>
      <c r="B13" s="56">
        <v>1</v>
      </c>
      <c r="C13" s="79">
        <v>192829</v>
      </c>
      <c r="D13" s="66" t="s">
        <v>102</v>
      </c>
      <c r="E13" s="84" t="s">
        <v>97</v>
      </c>
      <c r="F13" s="84" t="s">
        <v>115</v>
      </c>
      <c r="G13" s="87">
        <v>43831</v>
      </c>
      <c r="H13" s="87"/>
      <c r="I13" s="87">
        <v>43872</v>
      </c>
      <c r="J13" s="87">
        <v>43982</v>
      </c>
      <c r="K13" s="81">
        <v>45</v>
      </c>
      <c r="L13" s="81">
        <f>IF(I13="","",I13-G13+1)</f>
        <v>42</v>
      </c>
      <c r="M13" s="81" t="str">
        <f>IF(SUM(L13:L13)&gt;K13,IF(ISBLANK(H13),J13-(G13+K13)+1,J13-H13+1),"")</f>
        <v/>
      </c>
      <c r="N13" s="82">
        <v>2</v>
      </c>
      <c r="O13" s="83">
        <v>0.13</v>
      </c>
      <c r="P13" s="82">
        <f>N13*(1+O13)</f>
        <v>2.2599999999999998</v>
      </c>
      <c r="Q13" s="82">
        <f>P13*_xlfn.NUMBERVALUE(M13)</f>
        <v>0</v>
      </c>
    </row>
    <row r="14" spans="1:17" ht="18" customHeight="1" x14ac:dyDescent="0.2">
      <c r="A14" s="55" t="s">
        <v>35</v>
      </c>
      <c r="B14" s="56">
        <v>2</v>
      </c>
      <c r="C14" s="79">
        <v>192829</v>
      </c>
      <c r="D14" s="66" t="s">
        <v>102</v>
      </c>
      <c r="E14" s="84" t="s">
        <v>98</v>
      </c>
      <c r="F14" s="84" t="s">
        <v>115</v>
      </c>
      <c r="G14" s="87">
        <v>43831</v>
      </c>
      <c r="H14" s="87">
        <v>43931</v>
      </c>
      <c r="I14" s="87">
        <v>43941</v>
      </c>
      <c r="J14" s="87">
        <v>43982</v>
      </c>
      <c r="K14" s="81">
        <v>45</v>
      </c>
      <c r="L14" s="81">
        <f t="shared" ref="L14:L15" si="0">IF(I14="","",I14-G14+1)</f>
        <v>111</v>
      </c>
      <c r="M14" s="81">
        <v>10</v>
      </c>
      <c r="N14" s="82">
        <v>2</v>
      </c>
      <c r="O14" s="83">
        <v>0.13</v>
      </c>
      <c r="P14" s="82">
        <f t="shared" ref="P14:P17" si="1">N14*(1+O14)</f>
        <v>2.2599999999999998</v>
      </c>
      <c r="Q14" s="82">
        <f t="shared" ref="Q14:Q17" si="2">P14*_xlfn.NUMBERVALUE(M14)</f>
        <v>22.599999999999998</v>
      </c>
    </row>
    <row r="15" spans="1:17" ht="18" customHeight="1" x14ac:dyDescent="0.2">
      <c r="A15" s="55" t="s">
        <v>35</v>
      </c>
      <c r="B15" s="56">
        <v>3</v>
      </c>
      <c r="C15" s="79">
        <v>192829</v>
      </c>
      <c r="D15" s="66" t="s">
        <v>102</v>
      </c>
      <c r="E15" s="84" t="s">
        <v>99</v>
      </c>
      <c r="F15" s="84" t="s">
        <v>115</v>
      </c>
      <c r="G15" s="87">
        <v>43831</v>
      </c>
      <c r="H15" s="87"/>
      <c r="I15" s="87">
        <v>43952</v>
      </c>
      <c r="J15" s="87">
        <v>43982</v>
      </c>
      <c r="K15" s="81">
        <v>45</v>
      </c>
      <c r="L15" s="81">
        <f t="shared" si="0"/>
        <v>122</v>
      </c>
      <c r="M15" s="81">
        <f>I15-G15+1-K15</f>
        <v>77</v>
      </c>
      <c r="N15" s="82">
        <v>2</v>
      </c>
      <c r="O15" s="83">
        <v>0.13</v>
      </c>
      <c r="P15" s="82">
        <f t="shared" si="1"/>
        <v>2.2599999999999998</v>
      </c>
      <c r="Q15" s="82">
        <f t="shared" si="2"/>
        <v>174.01999999999998</v>
      </c>
    </row>
    <row r="16" spans="1:17" ht="18" customHeight="1" x14ac:dyDescent="0.2">
      <c r="A16" s="55" t="s">
        <v>35</v>
      </c>
      <c r="B16" s="56">
        <v>4</v>
      </c>
      <c r="C16" s="79">
        <v>192829</v>
      </c>
      <c r="D16" s="66" t="s">
        <v>103</v>
      </c>
      <c r="E16" s="84" t="s">
        <v>100</v>
      </c>
      <c r="F16" s="84" t="s">
        <v>115</v>
      </c>
      <c r="G16" s="87">
        <v>43831</v>
      </c>
      <c r="H16" s="87">
        <v>43931</v>
      </c>
      <c r="I16" s="88"/>
      <c r="J16" s="87">
        <v>43982</v>
      </c>
      <c r="K16" s="81">
        <v>45</v>
      </c>
      <c r="L16" s="81">
        <v>244</v>
      </c>
      <c r="M16" s="81">
        <f>IF(SUM(L16:L16)&gt;K16,IF(ISBLANK(H16),J16-(G16+K16)+1,J16-H16+1),"")</f>
        <v>52</v>
      </c>
      <c r="N16" s="82">
        <v>2</v>
      </c>
      <c r="O16" s="83">
        <v>0.13</v>
      </c>
      <c r="P16" s="82">
        <f t="shared" si="1"/>
        <v>2.2599999999999998</v>
      </c>
      <c r="Q16" s="82">
        <f t="shared" si="2"/>
        <v>117.51999999999998</v>
      </c>
    </row>
    <row r="17" spans="1:17" ht="18" customHeight="1" x14ac:dyDescent="0.2">
      <c r="A17" s="55" t="s">
        <v>35</v>
      </c>
      <c r="B17" s="56">
        <v>5</v>
      </c>
      <c r="C17" s="79">
        <v>192829</v>
      </c>
      <c r="D17" s="66" t="s">
        <v>103</v>
      </c>
      <c r="E17" s="84" t="s">
        <v>101</v>
      </c>
      <c r="F17" s="84" t="s">
        <v>115</v>
      </c>
      <c r="G17" s="87">
        <v>43831</v>
      </c>
      <c r="H17" s="87"/>
      <c r="I17" s="88"/>
      <c r="J17" s="87">
        <v>43982</v>
      </c>
      <c r="K17" s="81">
        <v>45</v>
      </c>
      <c r="L17" s="81">
        <v>244</v>
      </c>
      <c r="M17" s="81">
        <f>IF(SUM(L17:L17)&gt;K17,IF(ISBLANK(H17),J17-(G17+K17)+1,J17-H17+1),"")</f>
        <v>107</v>
      </c>
      <c r="N17" s="82">
        <v>2</v>
      </c>
      <c r="O17" s="83">
        <v>0.13</v>
      </c>
      <c r="P17" s="82">
        <f t="shared" si="1"/>
        <v>2.2599999999999998</v>
      </c>
      <c r="Q17" s="82">
        <f t="shared" si="2"/>
        <v>241.81999999999996</v>
      </c>
    </row>
    <row r="18" spans="1:17" ht="18" customHeight="1" x14ac:dyDescent="0.2">
      <c r="A18" s="96"/>
      <c r="B18" s="97"/>
      <c r="C18" s="17"/>
      <c r="D18" s="98"/>
      <c r="E18" s="99"/>
      <c r="F18" s="99"/>
      <c r="G18" s="100"/>
      <c r="H18" s="100"/>
      <c r="I18" s="101"/>
      <c r="J18" s="100"/>
      <c r="K18" s="102"/>
      <c r="M18" s="103"/>
      <c r="N18" s="104"/>
      <c r="O18" s="105"/>
      <c r="P18" s="104"/>
      <c r="Q18" s="104"/>
    </row>
    <row r="19" spans="1:17" ht="18" customHeight="1" x14ac:dyDescent="0.2">
      <c r="A19" s="115" t="s">
        <v>117</v>
      </c>
      <c r="B19" s="116"/>
      <c r="C19" s="17"/>
      <c r="D19" s="98"/>
      <c r="E19" s="99"/>
      <c r="F19" s="99"/>
      <c r="G19" s="100"/>
      <c r="H19" s="100"/>
      <c r="I19" s="101"/>
      <c r="J19" s="100"/>
      <c r="K19" s="102"/>
      <c r="M19" s="103"/>
      <c r="N19" s="104"/>
      <c r="O19" s="105"/>
      <c r="P19" s="104"/>
      <c r="Q19" s="104"/>
    </row>
    <row r="20" spans="1:17" ht="18" customHeight="1" x14ac:dyDescent="0.2">
      <c r="A20" s="108" t="s">
        <v>92</v>
      </c>
      <c r="B20" s="109"/>
      <c r="C20" s="110" t="s">
        <v>90</v>
      </c>
      <c r="D20" s="111"/>
      <c r="E20" s="112"/>
      <c r="F20" s="99"/>
      <c r="G20" s="100"/>
      <c r="H20" s="100"/>
      <c r="I20" s="101"/>
      <c r="J20" s="100"/>
      <c r="K20" s="102"/>
      <c r="M20" s="103"/>
      <c r="N20" s="104"/>
      <c r="O20" s="105"/>
      <c r="P20" s="104"/>
      <c r="Q20" s="104"/>
    </row>
    <row r="21" spans="1:17" ht="18" customHeight="1" x14ac:dyDescent="0.2">
      <c r="A21" s="108" t="s">
        <v>91</v>
      </c>
      <c r="B21" s="113"/>
      <c r="C21" s="110" t="s">
        <v>89</v>
      </c>
      <c r="D21" s="111"/>
      <c r="E21" s="114"/>
      <c r="F21" s="99"/>
      <c r="G21" s="100"/>
      <c r="H21" s="100"/>
      <c r="I21" s="101"/>
      <c r="J21" s="100"/>
      <c r="K21" s="102"/>
      <c r="M21" s="103"/>
      <c r="N21" s="104"/>
      <c r="O21" s="105"/>
      <c r="P21" s="104"/>
      <c r="Q21" s="104"/>
    </row>
    <row r="22" spans="1:17" ht="18" customHeight="1" x14ac:dyDescent="0.2">
      <c r="A22" s="108" t="s">
        <v>118</v>
      </c>
      <c r="B22" s="113"/>
      <c r="C22" s="110" t="s">
        <v>119</v>
      </c>
      <c r="D22" s="111"/>
      <c r="E22" s="114"/>
      <c r="F22" s="99"/>
      <c r="G22" s="100"/>
      <c r="H22" s="100"/>
      <c r="I22" s="101"/>
      <c r="J22" s="100"/>
      <c r="K22" s="102"/>
      <c r="M22" s="103"/>
      <c r="N22" s="104"/>
      <c r="O22" s="105"/>
      <c r="P22" s="104"/>
      <c r="Q22" s="104"/>
    </row>
    <row r="23" spans="1:17" ht="18" customHeight="1" x14ac:dyDescent="0.2">
      <c r="A23" s="96"/>
      <c r="B23" s="97"/>
      <c r="C23" s="65"/>
      <c r="D23" s="65"/>
      <c r="F23" s="106"/>
      <c r="G23" s="107"/>
      <c r="I23" s="107"/>
      <c r="K23" s="107"/>
    </row>
    <row r="24" spans="1:17" ht="18" customHeight="1" x14ac:dyDescent="0.2">
      <c r="A24" s="58"/>
      <c r="B24" s="59"/>
      <c r="C24" s="60"/>
      <c r="D24" s="61"/>
      <c r="E24" s="6"/>
      <c r="F24" s="62"/>
      <c r="G24" s="63"/>
      <c r="I24" s="63"/>
      <c r="K24" s="63"/>
    </row>
    <row r="25" spans="1:17" ht="18" customHeight="1" x14ac:dyDescent="0.2">
      <c r="A25" s="183" t="s">
        <v>120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</row>
    <row r="26" spans="1:17" ht="18" customHeight="1" x14ac:dyDescent="0.2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</row>
    <row r="27" spans="1:17" ht="18" customHeight="1" x14ac:dyDescent="0.2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</row>
    <row r="28" spans="1:17" ht="18" customHeight="1" x14ac:dyDescent="0.2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</row>
    <row r="29" spans="1:17" ht="18" customHeight="1" x14ac:dyDescent="0.2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</row>
    <row r="30" spans="1:17" ht="18" customHeight="1" x14ac:dyDescent="0.2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</row>
    <row r="31" spans="1:17" ht="18" customHeight="1" x14ac:dyDescent="0.2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</row>
    <row r="32" spans="1:17" ht="18" customHeight="1" x14ac:dyDescent="0.2">
      <c r="A32" s="183"/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5" ht="18" customHeight="1" x14ac:dyDescent="0.2">
      <c r="A33" s="183"/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"/>
    </row>
    <row r="34" spans="1:15" ht="18" customHeight="1" x14ac:dyDescent="0.2">
      <c r="A34" s="183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"/>
    </row>
    <row r="35" spans="1:15" ht="18" customHeight="1" x14ac:dyDescent="0.2">
      <c r="A35" s="183"/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"/>
    </row>
    <row r="36" spans="1:15" ht="18" customHeight="1" x14ac:dyDescent="0.2">
      <c r="A36" s="183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"/>
    </row>
    <row r="37" spans="1:15" ht="18" customHeight="1" x14ac:dyDescent="0.2">
      <c r="A37" s="183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"/>
    </row>
    <row r="38" spans="1:15" ht="18" customHeight="1" x14ac:dyDescent="0.2">
      <c r="A38" s="183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"/>
    </row>
    <row r="39" spans="1:15" ht="18" customHeight="1" x14ac:dyDescent="0.2">
      <c r="A39" s="183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"/>
    </row>
    <row r="40" spans="1:15" ht="18" customHeight="1" x14ac:dyDescent="0.2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"/>
    </row>
    <row r="41" spans="1:15" ht="18" customHeight="1" x14ac:dyDescent="0.2">
      <c r="A41" s="183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"/>
    </row>
    <row r="42" spans="1:15" ht="18" customHeight="1" x14ac:dyDescent="0.2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"/>
    </row>
    <row r="43" spans="1:15" ht="18" customHeight="1" x14ac:dyDescent="0.2">
      <c r="A43" s="183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"/>
    </row>
    <row r="44" spans="1:15" ht="18" customHeight="1" x14ac:dyDescent="0.2">
      <c r="A44" s="183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"/>
    </row>
    <row r="45" spans="1:15" ht="18" customHeight="1" x14ac:dyDescent="0.2">
      <c r="A45" s="48"/>
      <c r="B45" s="49"/>
      <c r="C45" s="49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</sheetData>
  <mergeCells count="3">
    <mergeCell ref="L1:N1"/>
    <mergeCell ref="A6:B6"/>
    <mergeCell ref="A25:N44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zoomScale="90" zoomScaleNormal="90" workbookViewId="0">
      <selection sqref="A1:D2"/>
    </sheetView>
  </sheetViews>
  <sheetFormatPr defaultColWidth="8.875" defaultRowHeight="16.5" x14ac:dyDescent="0.2"/>
  <cols>
    <col min="1" max="21" width="12.625" style="126" customWidth="1"/>
    <col min="22" max="16384" width="8.875" style="126"/>
  </cols>
  <sheetData>
    <row r="1" spans="1:11" s="118" customFormat="1" ht="24.95" customHeight="1" x14ac:dyDescent="0.2">
      <c r="A1" s="185" t="str">
        <f>I2</f>
        <v>客户结算单/内容页/审批记录</v>
      </c>
      <c r="B1" s="185"/>
      <c r="C1" s="185"/>
      <c r="D1" s="185"/>
      <c r="E1" s="117"/>
      <c r="H1" s="119" t="s">
        <v>0</v>
      </c>
      <c r="I1" s="186" t="s">
        <v>87</v>
      </c>
      <c r="J1" s="187"/>
      <c r="K1" s="188"/>
    </row>
    <row r="2" spans="1:11" s="118" customFormat="1" ht="24.95" customHeight="1" x14ac:dyDescent="0.2">
      <c r="A2" s="185"/>
      <c r="B2" s="185"/>
      <c r="C2" s="185"/>
      <c r="D2" s="185"/>
      <c r="E2" s="117"/>
      <c r="H2" s="119" t="s">
        <v>1</v>
      </c>
      <c r="I2" s="189" t="s">
        <v>133</v>
      </c>
      <c r="J2" s="190"/>
      <c r="K2" s="191"/>
    </row>
    <row r="3" spans="1:11" ht="18" customHeight="1" x14ac:dyDescent="0.2"/>
    <row r="4" spans="1:11" ht="18" customHeight="1" x14ac:dyDescent="0.2">
      <c r="A4" s="127"/>
      <c r="B4" s="127"/>
      <c r="C4" s="127"/>
      <c r="D4" s="127"/>
      <c r="E4" s="127"/>
      <c r="F4" s="127"/>
      <c r="G4" s="127"/>
      <c r="H4" s="128" t="s">
        <v>3</v>
      </c>
      <c r="I4" s="128" t="s">
        <v>4</v>
      </c>
      <c r="J4" s="129" t="s">
        <v>5</v>
      </c>
      <c r="K4" s="129" t="s">
        <v>6</v>
      </c>
    </row>
    <row r="5" spans="1:11" ht="18" customHeight="1" x14ac:dyDescent="0.2"/>
    <row r="6" spans="1:11" ht="18" customHeight="1" x14ac:dyDescent="0.2">
      <c r="A6" s="130" t="s">
        <v>7</v>
      </c>
      <c r="B6" s="130" t="s">
        <v>86</v>
      </c>
      <c r="C6" s="151" t="s">
        <v>132</v>
      </c>
      <c r="D6" s="130" t="s">
        <v>134</v>
      </c>
      <c r="E6" s="130" t="s">
        <v>121</v>
      </c>
    </row>
    <row r="7" spans="1:11" ht="18" customHeight="1" x14ac:dyDescent="0.2">
      <c r="A7" s="133"/>
      <c r="B7" s="133"/>
    </row>
    <row r="8" spans="1:11" ht="18" customHeight="1" x14ac:dyDescent="0.2">
      <c r="A8" s="192" t="s">
        <v>130</v>
      </c>
      <c r="B8" s="193"/>
      <c r="C8" s="193"/>
      <c r="D8" s="193"/>
      <c r="E8" s="193"/>
      <c r="F8" s="193"/>
      <c r="G8" s="193"/>
      <c r="H8" s="193"/>
      <c r="I8" s="193"/>
      <c r="J8" s="193"/>
      <c r="K8" s="194"/>
    </row>
    <row r="9" spans="1:11" ht="18" customHeight="1" x14ac:dyDescent="0.2">
      <c r="A9" s="195"/>
      <c r="B9" s="196"/>
      <c r="C9" s="196"/>
      <c r="D9" s="196"/>
      <c r="E9" s="196"/>
      <c r="F9" s="196"/>
      <c r="G9" s="196"/>
      <c r="H9" s="196"/>
      <c r="I9" s="196"/>
      <c r="J9" s="196"/>
      <c r="K9" s="197"/>
    </row>
    <row r="10" spans="1:11" ht="18" customHeight="1" x14ac:dyDescent="0.2">
      <c r="A10" s="198"/>
      <c r="B10" s="198"/>
      <c r="C10" s="152"/>
      <c r="D10" s="199"/>
      <c r="E10" s="199"/>
      <c r="F10" s="153"/>
      <c r="G10" s="153"/>
      <c r="H10" s="153"/>
      <c r="I10" s="153"/>
      <c r="J10" s="153"/>
      <c r="K10" s="153"/>
    </row>
    <row r="11" spans="1:11" ht="18" customHeight="1" x14ac:dyDescent="0.2">
      <c r="A11" s="184" t="s">
        <v>143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</row>
    <row r="12" spans="1:11" ht="18" customHeight="1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</row>
    <row r="13" spans="1:11" ht="18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</row>
    <row r="14" spans="1:11" ht="18" customHeight="1" x14ac:dyDescent="0.2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</row>
    <row r="15" spans="1:11" ht="18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26" customWidth="1"/>
    <col min="3" max="18" width="12.625" style="126" customWidth="1"/>
    <col min="19" max="16384" width="8.875" style="126"/>
  </cols>
  <sheetData>
    <row r="1" spans="1:13" s="118" customFormat="1" ht="24.95" customHeight="1" x14ac:dyDescent="0.2">
      <c r="A1" s="185" t="str">
        <f>J2</f>
        <v>客户结算单/内容页/快递信息</v>
      </c>
      <c r="B1" s="185"/>
      <c r="C1" s="185"/>
      <c r="D1" s="185"/>
      <c r="E1" s="117"/>
      <c r="I1" s="119" t="s">
        <v>0</v>
      </c>
      <c r="J1" s="120" t="s">
        <v>87</v>
      </c>
      <c r="K1" s="121"/>
      <c r="L1" s="122"/>
    </row>
    <row r="2" spans="1:13" s="118" customFormat="1" ht="24.95" customHeight="1" x14ac:dyDescent="0.2">
      <c r="A2" s="185"/>
      <c r="B2" s="185"/>
      <c r="C2" s="185"/>
      <c r="D2" s="185"/>
      <c r="E2" s="117"/>
      <c r="I2" s="119" t="s">
        <v>1</v>
      </c>
      <c r="J2" s="123" t="s">
        <v>142</v>
      </c>
      <c r="K2" s="124"/>
      <c r="L2" s="125"/>
    </row>
    <row r="3" spans="1:13" ht="18" customHeight="1" x14ac:dyDescent="0.2"/>
    <row r="4" spans="1:13" ht="18" customHeight="1" x14ac:dyDescent="0.2">
      <c r="A4" s="127"/>
      <c r="B4" s="127"/>
      <c r="C4" s="127"/>
      <c r="D4" s="127"/>
      <c r="E4" s="127"/>
      <c r="F4" s="127"/>
      <c r="G4" s="127"/>
      <c r="H4" s="127"/>
      <c r="I4" s="128" t="s">
        <v>3</v>
      </c>
      <c r="J4" s="128" t="s">
        <v>4</v>
      </c>
      <c r="K4" s="129" t="s">
        <v>5</v>
      </c>
      <c r="L4" s="129" t="s">
        <v>6</v>
      </c>
    </row>
    <row r="5" spans="1:13" ht="18" customHeight="1" x14ac:dyDescent="0.2"/>
    <row r="6" spans="1:13" ht="18" customHeight="1" x14ac:dyDescent="0.2">
      <c r="A6" s="200" t="s">
        <v>7</v>
      </c>
      <c r="B6" s="201"/>
      <c r="C6" s="130" t="s">
        <v>86</v>
      </c>
      <c r="D6" s="132" t="s">
        <v>132</v>
      </c>
      <c r="E6" s="131" t="s">
        <v>134</v>
      </c>
      <c r="F6" s="130" t="s">
        <v>121</v>
      </c>
    </row>
    <row r="7" spans="1:13" ht="18" customHeight="1" x14ac:dyDescent="0.2">
      <c r="A7" s="133"/>
      <c r="B7" s="133"/>
    </row>
    <row r="8" spans="1:13" ht="18" customHeight="1" x14ac:dyDescent="0.2">
      <c r="A8" s="202"/>
      <c r="B8" s="203"/>
      <c r="C8" s="204"/>
      <c r="D8" s="134" t="s">
        <v>122</v>
      </c>
      <c r="K8" s="135" t="s">
        <v>123</v>
      </c>
      <c r="L8" s="136" t="s">
        <v>124</v>
      </c>
    </row>
    <row r="9" spans="1:13" ht="18" customHeight="1" x14ac:dyDescent="0.2">
      <c r="A9" s="137"/>
      <c r="B9" s="138" t="s">
        <v>34</v>
      </c>
      <c r="C9" s="139" t="s">
        <v>125</v>
      </c>
      <c r="D9" s="140"/>
      <c r="E9" s="137" t="s">
        <v>135</v>
      </c>
      <c r="F9" s="141" t="s">
        <v>136</v>
      </c>
      <c r="G9" s="141" t="s">
        <v>137</v>
      </c>
      <c r="H9" s="139" t="s">
        <v>126</v>
      </c>
      <c r="I9" s="142"/>
      <c r="J9" s="142"/>
      <c r="K9" s="142"/>
      <c r="L9" s="140"/>
    </row>
    <row r="10" spans="1:13" ht="18" customHeight="1" x14ac:dyDescent="0.2">
      <c r="A10" s="143" t="s">
        <v>35</v>
      </c>
      <c r="B10" s="144">
        <v>1</v>
      </c>
      <c r="C10" s="145" t="s">
        <v>127</v>
      </c>
      <c r="D10" s="146"/>
      <c r="E10" s="147">
        <v>43853</v>
      </c>
      <c r="F10" s="148" t="s">
        <v>138</v>
      </c>
      <c r="G10" s="156" t="s">
        <v>139</v>
      </c>
      <c r="H10" s="123"/>
      <c r="I10" s="124"/>
      <c r="J10" s="124"/>
      <c r="K10" s="124"/>
      <c r="L10" s="125"/>
    </row>
    <row r="11" spans="1:13" ht="18" customHeight="1" x14ac:dyDescent="0.2">
      <c r="A11" s="143" t="s">
        <v>35</v>
      </c>
      <c r="B11" s="144">
        <v>2</v>
      </c>
      <c r="C11" s="145" t="s">
        <v>128</v>
      </c>
      <c r="D11" s="146"/>
      <c r="E11" s="147">
        <v>43854</v>
      </c>
      <c r="F11" s="148" t="s">
        <v>138</v>
      </c>
      <c r="G11" s="156" t="s">
        <v>140</v>
      </c>
      <c r="H11" s="123"/>
      <c r="I11" s="124"/>
      <c r="J11" s="124"/>
      <c r="K11" s="124"/>
      <c r="L11" s="125"/>
    </row>
    <row r="12" spans="1:13" ht="18" customHeight="1" x14ac:dyDescent="0.2">
      <c r="H12" s="149"/>
      <c r="I12" s="150"/>
      <c r="J12" s="150"/>
      <c r="K12" s="150"/>
      <c r="L12" s="150"/>
      <c r="M12" s="150"/>
    </row>
    <row r="13" spans="1:13" ht="79.5" customHeight="1" x14ac:dyDescent="0.2">
      <c r="A13" s="205" t="s">
        <v>129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150"/>
    </row>
    <row r="14" spans="1:13" ht="18" customHeight="1" x14ac:dyDescent="0.2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</row>
    <row r="15" spans="1:13" ht="18" customHeight="1" x14ac:dyDescent="0.2">
      <c r="A15" s="149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</row>
    <row r="16" spans="1:13" ht="18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</row>
    <row r="17" spans="1:13" ht="18" customHeight="1" x14ac:dyDescent="0.2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</row>
    <row r="18" spans="1:13" ht="18" customHeight="1" x14ac:dyDescent="0.2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</row>
    <row r="19" spans="1:13" ht="18" customHeight="1" x14ac:dyDescent="0.2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</row>
    <row r="20" spans="1:13" x14ac:dyDescent="0.2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</row>
    <row r="21" spans="1:13" x14ac:dyDescent="0.2">
      <c r="A21" s="149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26" customWidth="1"/>
    <col min="17" max="16384" width="8.875" style="126"/>
  </cols>
  <sheetData>
    <row r="1" spans="1:11" s="118" customFormat="1" ht="24.95" customHeight="1" x14ac:dyDescent="0.2">
      <c r="A1" s="185" t="str">
        <f>H2</f>
        <v>客户结算单/内容页/附件</v>
      </c>
      <c r="B1" s="185"/>
      <c r="C1" s="185"/>
      <c r="D1" s="185"/>
      <c r="G1" s="119" t="s">
        <v>0</v>
      </c>
      <c r="H1" s="120" t="s">
        <v>87</v>
      </c>
      <c r="I1" s="121"/>
      <c r="J1" s="122"/>
    </row>
    <row r="2" spans="1:11" s="118" customFormat="1" ht="24.95" customHeight="1" x14ac:dyDescent="0.2">
      <c r="A2" s="185"/>
      <c r="B2" s="185"/>
      <c r="C2" s="185"/>
      <c r="D2" s="185"/>
      <c r="G2" s="119" t="s">
        <v>1</v>
      </c>
      <c r="H2" s="123" t="s">
        <v>141</v>
      </c>
      <c r="I2" s="124"/>
      <c r="J2" s="125"/>
    </row>
    <row r="3" spans="1:11" ht="18" customHeight="1" x14ac:dyDescent="0.2"/>
    <row r="4" spans="1:11" ht="18" customHeight="1" x14ac:dyDescent="0.2">
      <c r="A4" s="127"/>
      <c r="B4" s="127"/>
      <c r="C4" s="127"/>
      <c r="D4" s="127"/>
      <c r="E4" s="127"/>
      <c r="F4" s="127"/>
      <c r="G4" s="128" t="s">
        <v>3</v>
      </c>
      <c r="H4" s="128" t="s">
        <v>4</v>
      </c>
      <c r="I4" s="129" t="s">
        <v>5</v>
      </c>
      <c r="J4" s="129" t="s">
        <v>6</v>
      </c>
    </row>
    <row r="5" spans="1:11" ht="18" customHeight="1" x14ac:dyDescent="0.2"/>
    <row r="6" spans="1:11" ht="18" customHeight="1" x14ac:dyDescent="0.2">
      <c r="A6" s="130" t="s">
        <v>7</v>
      </c>
      <c r="B6" s="130" t="s">
        <v>86</v>
      </c>
      <c r="C6" s="130" t="s">
        <v>132</v>
      </c>
      <c r="D6" s="132" t="s">
        <v>134</v>
      </c>
      <c r="E6" s="131" t="s">
        <v>121</v>
      </c>
    </row>
    <row r="7" spans="1:11" ht="18" customHeight="1" x14ac:dyDescent="0.2">
      <c r="A7" s="154"/>
      <c r="B7" s="155"/>
      <c r="C7" s="155"/>
      <c r="D7" s="155"/>
    </row>
    <row r="8" spans="1:11" ht="18" customHeight="1" x14ac:dyDescent="0.2">
      <c r="A8" s="192" t="s">
        <v>130</v>
      </c>
      <c r="B8" s="193"/>
      <c r="C8" s="193"/>
      <c r="D8" s="193"/>
      <c r="E8" s="193"/>
      <c r="F8" s="193"/>
      <c r="G8" s="193"/>
      <c r="H8" s="193"/>
      <c r="I8" s="193"/>
      <c r="J8" s="194"/>
      <c r="K8" s="149"/>
    </row>
    <row r="9" spans="1:11" ht="18" customHeight="1" x14ac:dyDescent="0.2">
      <c r="A9" s="195"/>
      <c r="B9" s="196"/>
      <c r="C9" s="196"/>
      <c r="D9" s="196"/>
      <c r="E9" s="196"/>
      <c r="F9" s="196"/>
      <c r="G9" s="196"/>
      <c r="H9" s="196"/>
      <c r="I9" s="196"/>
      <c r="J9" s="197"/>
      <c r="K9" s="149"/>
    </row>
    <row r="10" spans="1:11" ht="18" customHeight="1" x14ac:dyDescent="0.2">
      <c r="A10" s="198"/>
      <c r="B10" s="198"/>
      <c r="C10" s="152"/>
      <c r="D10" s="157"/>
      <c r="E10" s="153"/>
      <c r="F10" s="153"/>
      <c r="G10" s="153"/>
      <c r="H10" s="153"/>
      <c r="I10" s="153"/>
      <c r="J10" s="153"/>
      <c r="K10" s="149"/>
    </row>
    <row r="11" spans="1:11" ht="18" customHeight="1" x14ac:dyDescent="0.2">
      <c r="A11" s="184" t="s">
        <v>131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49"/>
    </row>
    <row r="12" spans="1:11" ht="18" customHeight="1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49"/>
    </row>
    <row r="13" spans="1:11" ht="18" customHeight="1" x14ac:dyDescent="0.2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49"/>
    </row>
    <row r="14" spans="1:11" ht="18" customHeight="1" x14ac:dyDescent="0.2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49"/>
    </row>
    <row r="15" spans="1:11" ht="18" customHeight="1" x14ac:dyDescent="0.2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49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审批</vt:lpstr>
      <vt:lpstr>快递信息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2020-05-15T11:25:30Z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